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ynkiewicz.m\Desktop\"/>
    </mc:Choice>
  </mc:AlternateContent>
  <bookViews>
    <workbookView xWindow="0" yWindow="0" windowWidth="28800" windowHeight="12435" tabRatio="837"/>
  </bookViews>
  <sheets>
    <sheet name="Edukacja 2000-2016" sheetId="5" r:id="rId1"/>
    <sheet name="Wykształcenie" sheetId="8" r:id="rId2"/>
  </sheets>
  <definedNames>
    <definedName name="_xlnm.Print_Area" localSheetId="0">'Edukacja 2000-2016'!$A$1:$T$284</definedName>
    <definedName name="_xlnm.Print_Area" localSheetId="1">Wykształcenie!$A$1:$Q$57</definedName>
  </definedNames>
  <calcPr calcId="152511"/>
</workbook>
</file>

<file path=xl/calcChain.xml><?xml version="1.0" encoding="utf-8"?>
<calcChain xmlns="http://schemas.openxmlformats.org/spreadsheetml/2006/main">
  <c r="T31" i="5" l="1"/>
  <c r="T27" i="5"/>
  <c r="T201" i="5" l="1"/>
  <c r="T203" i="5"/>
  <c r="T151" i="5"/>
  <c r="T105" i="5"/>
  <c r="T62" i="5" l="1"/>
  <c r="T30" i="5" l="1"/>
  <c r="S201" i="5" l="1"/>
  <c r="S203" i="5"/>
  <c r="M151" i="5"/>
  <c r="S105" i="5"/>
  <c r="R105" i="5"/>
  <c r="Q105" i="5"/>
  <c r="P105" i="5"/>
  <c r="O105" i="5"/>
  <c r="N105" i="5"/>
  <c r="M105" i="5"/>
  <c r="S62" i="5"/>
  <c r="R62" i="5"/>
  <c r="Q62" i="5"/>
  <c r="P62" i="5"/>
  <c r="O62" i="5"/>
  <c r="L62" i="5"/>
  <c r="S151" i="5"/>
  <c r="R151" i="5"/>
  <c r="Q151" i="5"/>
  <c r="P151" i="5"/>
  <c r="O151" i="5"/>
  <c r="N151" i="5"/>
  <c r="K151" i="5"/>
  <c r="L151" i="5"/>
  <c r="J151" i="5"/>
  <c r="I151" i="5"/>
  <c r="H151" i="5"/>
  <c r="G151" i="5"/>
  <c r="S30" i="5"/>
  <c r="S31" i="5"/>
  <c r="S27" i="5"/>
  <c r="R203" i="5" l="1"/>
  <c r="R201" i="5"/>
  <c r="Q31" i="5"/>
  <c r="R31" i="5"/>
  <c r="P31" i="5"/>
  <c r="F151" i="5" l="1"/>
  <c r="E151" i="5"/>
  <c r="D151" i="5"/>
  <c r="L105" i="5"/>
  <c r="K105" i="5"/>
  <c r="J105" i="5"/>
  <c r="I105" i="5"/>
  <c r="H105" i="5"/>
  <c r="G105" i="5"/>
  <c r="F105" i="5"/>
  <c r="E105" i="5"/>
  <c r="D105" i="5"/>
  <c r="N62" i="5"/>
  <c r="M62" i="5"/>
  <c r="K62" i="5"/>
  <c r="J62" i="5"/>
  <c r="I62" i="5"/>
  <c r="H62" i="5"/>
  <c r="G62" i="5"/>
  <c r="F62" i="5"/>
  <c r="E62" i="5"/>
  <c r="D62" i="5"/>
  <c r="O31" i="5"/>
  <c r="N31" i="5"/>
  <c r="M31" i="5"/>
  <c r="L31" i="5"/>
  <c r="K31" i="5"/>
  <c r="J31" i="5"/>
  <c r="I31" i="5"/>
  <c r="H31" i="5"/>
  <c r="G31" i="5"/>
  <c r="F31" i="5"/>
  <c r="E31" i="5"/>
  <c r="D31" i="5"/>
</calcChain>
</file>

<file path=xl/comments1.xml><?xml version="1.0" encoding="utf-8"?>
<comments xmlns="http://schemas.openxmlformats.org/spreadsheetml/2006/main">
  <authors>
    <author>URZĄD MIEJSKI</author>
    <author>Hrynkiewicz Marcin</author>
  </authors>
  <commentList>
    <comment ref="A10" authorId="0" shapeId="0">
      <text>
        <r>
          <rPr>
            <b/>
            <sz val="8"/>
            <color indexed="81"/>
            <rFont val="Tahoma"/>
            <family val="2"/>
            <charset val="238"/>
          </rPr>
          <t>URZĄD MIEJSKI:</t>
        </r>
        <r>
          <rPr>
            <sz val="8"/>
            <color indexed="81"/>
            <rFont val="Tahoma"/>
            <family val="2"/>
            <charset val="238"/>
          </rPr>
          <t xml:space="preserve">
Przedszkola + oddziały przedszkolne w szkołach podstawowych + punkty przedszkolne + zespoły wychowania przedszkolnego.</t>
        </r>
      </text>
    </comment>
    <comment ref="R69" authorId="1" shapeId="0">
      <text>
        <r>
          <rPr>
            <b/>
            <sz val="9"/>
            <color indexed="81"/>
            <rFont val="Tahoma"/>
            <family val="2"/>
            <charset val="238"/>
          </rPr>
          <t>UMG:</t>
        </r>
        <r>
          <rPr>
            <sz val="9"/>
            <color indexed="81"/>
            <rFont val="Tahoma"/>
            <family val="2"/>
            <charset val="238"/>
          </rPr>
          <t xml:space="preserve">
w likwidacji</t>
        </r>
      </text>
    </comment>
    <comment ref="R112" authorId="1" shapeId="0">
      <text>
        <r>
          <rPr>
            <b/>
            <sz val="9"/>
            <color indexed="81"/>
            <rFont val="Tahoma"/>
            <family val="2"/>
            <charset val="238"/>
          </rPr>
          <t>UMG:</t>
        </r>
        <r>
          <rPr>
            <sz val="9"/>
            <color indexed="81"/>
            <rFont val="Tahoma"/>
            <family val="2"/>
            <charset val="238"/>
          </rPr>
          <t xml:space="preserve">
w likwidacji</t>
        </r>
      </text>
    </comment>
    <comment ref="R115" authorId="1" shapeId="0">
      <text>
        <r>
          <rPr>
            <b/>
            <sz val="9"/>
            <color indexed="81"/>
            <rFont val="Tahoma"/>
            <family val="2"/>
            <charset val="238"/>
          </rPr>
          <t>UMG:</t>
        </r>
        <r>
          <rPr>
            <sz val="9"/>
            <color indexed="81"/>
            <rFont val="Tahoma"/>
            <family val="2"/>
            <charset val="238"/>
          </rPr>
          <t xml:space="preserve">
w likwidacji</t>
        </r>
      </text>
    </comment>
  </commentList>
</comments>
</file>

<file path=xl/sharedStrings.xml><?xml version="1.0" encoding="utf-8"?>
<sst xmlns="http://schemas.openxmlformats.org/spreadsheetml/2006/main" count="725" uniqueCount="175">
  <si>
    <t>w tym</t>
  </si>
  <si>
    <t>podstawowe</t>
  </si>
  <si>
    <t>gimnazjalne</t>
  </si>
  <si>
    <t>policealne</t>
  </si>
  <si>
    <t>zasadnicze zawodowe</t>
  </si>
  <si>
    <t>licea ogólnokształcące</t>
  </si>
  <si>
    <t>licea profilowane</t>
  </si>
  <si>
    <t>technika</t>
  </si>
  <si>
    <t>średnie ogólnokształcące</t>
  </si>
  <si>
    <t>podstawowych</t>
  </si>
  <si>
    <t>gimnazjalnych</t>
  </si>
  <si>
    <t>policealnych</t>
  </si>
  <si>
    <t>x</t>
  </si>
  <si>
    <t>na 1000 mieszkańców</t>
  </si>
  <si>
    <t>technika uzupełniające</t>
  </si>
  <si>
    <t>dla dorosłych</t>
  </si>
  <si>
    <t>specjalne przysposabiające do pracy</t>
  </si>
  <si>
    <t>2000/01</t>
  </si>
  <si>
    <t>2001/02</t>
  </si>
  <si>
    <t>2002/03</t>
  </si>
  <si>
    <t>2003/04</t>
  </si>
  <si>
    <t>2004/05</t>
  </si>
  <si>
    <t>2005/06</t>
  </si>
  <si>
    <t>2006/07</t>
  </si>
  <si>
    <t>średnie techniczne i zawodowe</t>
  </si>
  <si>
    <t>średnich ogólnokształcących</t>
  </si>
  <si>
    <t>średnich technicznych i zawodowych</t>
  </si>
  <si>
    <t>zasadniczych zawodowych</t>
  </si>
  <si>
    <t>zasadnicze</t>
  </si>
  <si>
    <t>średnie zawodowe</t>
  </si>
  <si>
    <t>zasadniczych</t>
  </si>
  <si>
    <t>średnich zawodowych</t>
  </si>
  <si>
    <t>liceach ogólnokształcących</t>
  </si>
  <si>
    <t>liceach profilowanych</t>
  </si>
  <si>
    <t>technikach</t>
  </si>
  <si>
    <t>liceów ogólnokształcacych</t>
  </si>
  <si>
    <t>liceów profilowanych</t>
  </si>
  <si>
    <t>techników</t>
  </si>
  <si>
    <t>-</t>
  </si>
  <si>
    <t>(x) Wypełnienie pozycji jest niemożliwe lub niecelowe</t>
  </si>
  <si>
    <t>(-) zjawisko nie wystąpiło</t>
  </si>
  <si>
    <t>ponadgimnazjalne</t>
  </si>
  <si>
    <t>ponadgimnazjalnych</t>
  </si>
  <si>
    <t>specjalnych przysposabiających do pracy</t>
  </si>
  <si>
    <t>technikach uzupełniajacych</t>
  </si>
  <si>
    <t>2007/08</t>
  </si>
  <si>
    <t>artystycznych ogólnokształcących</t>
  </si>
  <si>
    <t>artystycznych ogólnokształcącyh</t>
  </si>
  <si>
    <t>2008/09</t>
  </si>
  <si>
    <t>2009/10</t>
  </si>
  <si>
    <t>2010/11</t>
  </si>
  <si>
    <t>Szkoły wyższe</t>
  </si>
  <si>
    <t>2011/12</t>
  </si>
  <si>
    <r>
      <t>Studenci szkół wyższych</t>
    </r>
    <r>
      <rPr>
        <i/>
        <vertAlign val="superscript"/>
        <sz val="10"/>
        <rFont val="Calibri"/>
        <family val="2"/>
        <charset val="238"/>
      </rPr>
      <t>fg</t>
    </r>
  </si>
  <si>
    <r>
      <t>Absolwenci szkół wyższych</t>
    </r>
    <r>
      <rPr>
        <i/>
        <vertAlign val="superscript"/>
        <sz val="10"/>
        <rFont val="Calibri"/>
        <family val="2"/>
        <charset val="238"/>
      </rPr>
      <t>dfg</t>
    </r>
  </si>
  <si>
    <r>
      <t>a</t>
    </r>
    <r>
      <rPr>
        <sz val="8"/>
        <rFont val="Calibri"/>
        <family val="2"/>
        <charset val="238"/>
      </rPr>
      <t xml:space="preserve"> Łącznie z absolwentami szkół artystycznych dających uprawnienia zawodowe</t>
    </r>
  </si>
  <si>
    <r>
      <t xml:space="preserve">b </t>
    </r>
    <r>
      <rPr>
        <sz val="8"/>
        <rFont val="Calibri"/>
        <family val="2"/>
        <charset val="238"/>
      </rPr>
      <t>Bez wychowania przedszkolnego dzieci w wieku 6 lat objętych edukacją</t>
    </r>
  </si>
  <si>
    <r>
      <t xml:space="preserve">c </t>
    </r>
    <r>
      <rPr>
        <sz val="8"/>
        <rFont val="Calibri"/>
        <family val="2"/>
        <charset val="238"/>
      </rPr>
      <t xml:space="preserve">Łącznie ze szkołami ponadpodstawowymi </t>
    </r>
  </si>
  <si>
    <r>
      <t xml:space="preserve">e </t>
    </r>
    <r>
      <rPr>
        <sz val="8"/>
        <rFont val="Calibri"/>
        <family val="2"/>
        <charset val="238"/>
      </rPr>
      <t>Absolwenci klas VI i VIII</t>
    </r>
  </si>
  <si>
    <r>
      <t xml:space="preserve">f </t>
    </r>
    <r>
      <rPr>
        <sz val="8"/>
        <rFont val="Calibri"/>
        <family val="2"/>
        <charset val="238"/>
      </rPr>
      <t>Stan w końcu roku</t>
    </r>
  </si>
  <si>
    <r>
      <t xml:space="preserve">g </t>
    </r>
    <r>
      <rPr>
        <sz val="8"/>
        <rFont val="Calibri"/>
        <family val="2"/>
        <charset val="238"/>
      </rPr>
      <t>Studentów i absolwentów wydziałów zamiejscowych i punktów konsultacyjnych ujęto w uczelni macierzystej</t>
    </r>
  </si>
  <si>
    <t>Wyszczególnienie / Rok szkolny</t>
  </si>
  <si>
    <t>2012/13</t>
  </si>
  <si>
    <t>nieustalone</t>
  </si>
  <si>
    <t>podstawowe nieukończone i 
bez wykształcenia szkolnego</t>
  </si>
  <si>
    <t>podstawowe ukończone</t>
  </si>
  <si>
    <t>wyższe</t>
  </si>
  <si>
    <t>przedszkola</t>
  </si>
  <si>
    <t>oddziały przedszkolne przy szkołach podstawowych</t>
  </si>
  <si>
    <t>punkty przedszkolne</t>
  </si>
  <si>
    <t>liczba dzieci ogółem</t>
  </si>
  <si>
    <t>w przedszkolach</t>
  </si>
  <si>
    <t>w oddziałach przedszkolnych przy szkołach podstawowych</t>
  </si>
  <si>
    <t>Dzieci w placówkach wychowania przedszkolnego</t>
  </si>
  <si>
    <t>3-6 lat</t>
  </si>
  <si>
    <t>1 przedszkole</t>
  </si>
  <si>
    <t>2013/14</t>
  </si>
  <si>
    <t>Żłobki</t>
  </si>
  <si>
    <t>Miejsca w żłobkach</t>
  </si>
  <si>
    <t>placówki wychowania przedszkolnego ogółem</t>
  </si>
  <si>
    <t>w punktach przedszkolnych</t>
  </si>
  <si>
    <t>*stan na dzień 31.XII</t>
  </si>
  <si>
    <r>
      <t>11 841</t>
    </r>
    <r>
      <rPr>
        <vertAlign val="superscript"/>
        <sz val="9"/>
        <rFont val="Calibri"/>
        <family val="2"/>
        <charset val="238"/>
      </rPr>
      <t>e</t>
    </r>
  </si>
  <si>
    <r>
      <t xml:space="preserve">1834 </t>
    </r>
    <r>
      <rPr>
        <i/>
        <vertAlign val="superscript"/>
        <sz val="9"/>
        <rFont val="Calibri"/>
        <family val="2"/>
        <charset val="238"/>
      </rPr>
      <t>a</t>
    </r>
  </si>
  <si>
    <r>
      <t xml:space="preserve">2620 </t>
    </r>
    <r>
      <rPr>
        <i/>
        <vertAlign val="superscript"/>
        <sz val="9"/>
        <rFont val="Calibri"/>
        <family val="2"/>
        <charset val="238"/>
      </rPr>
      <t>a</t>
    </r>
  </si>
  <si>
    <t>artystyczne   ogólnokształcące</t>
  </si>
  <si>
    <t>Uniwersytet Gdański</t>
  </si>
  <si>
    <t>Politechnika Gdańska</t>
  </si>
  <si>
    <t>Wyższa Szkoła Bankowa w Gdańsku</t>
  </si>
  <si>
    <t>Gdańsku Uniwersytet Medyczny</t>
  </si>
  <si>
    <t>AWFiS</t>
  </si>
  <si>
    <t>UG</t>
  </si>
  <si>
    <t>PG</t>
  </si>
  <si>
    <t>WSB</t>
  </si>
  <si>
    <t>GUM</t>
  </si>
  <si>
    <t>Akademia Wychowania Fizycznego i Sportu</t>
  </si>
  <si>
    <t>Akademia Muzyczna w Gdańsku</t>
  </si>
  <si>
    <t>ASP</t>
  </si>
  <si>
    <t>Akadeima Sztuk Pięknych w Gdańsku</t>
  </si>
  <si>
    <t>WSTiH</t>
  </si>
  <si>
    <t>Wyższa Szkoła Turystyki i Hotelarstwa w Gdańsku</t>
  </si>
  <si>
    <t>GWSH</t>
  </si>
  <si>
    <t>Gdańska Wyższa Szkoła Humanistyczna</t>
  </si>
  <si>
    <t>WSZ</t>
  </si>
  <si>
    <t>Wyższa Szkoła Zarządzania w Gdańsku</t>
  </si>
  <si>
    <t>WSSE</t>
  </si>
  <si>
    <t>Wyższa Szkoła Społeczno-Ekonomiczna w Gdańsku</t>
  </si>
  <si>
    <t>GSW</t>
  </si>
  <si>
    <t>"Ateneum"</t>
  </si>
  <si>
    <t>"Ateneum" Wyższa Szkoła w Gdańsku</t>
  </si>
  <si>
    <t>A. Muzyczna</t>
  </si>
  <si>
    <t>Źródło: Opracowanie własne RBiASG, WPG na podstawie Informatorów o sytuacji społeczno-gospodarczej Gdańska.</t>
  </si>
  <si>
    <t>WYKAZ SKRÓTÓW</t>
  </si>
  <si>
    <t>ogółem (w osobach)</t>
  </si>
  <si>
    <t>średnie i policealne</t>
  </si>
  <si>
    <t>kobiety (w osobach)</t>
  </si>
  <si>
    <t>mężczyźni (w osobach)</t>
  </si>
  <si>
    <t xml:space="preserve">*1) dane pochodzą z NSP 2002 oraz NSP 2011, dotyczą osób powyżej 12 roku życia </t>
  </si>
  <si>
    <t xml:space="preserve">*2) w momencie realizacji NSP 2002 nie było jeszcze absolwentów szkół gimnazjalnych utworzonych w 1999 r. </t>
  </si>
  <si>
    <t>Struktura wykształcenia mieszkańców Gdańska w 2002 r.</t>
  </si>
  <si>
    <t>Struktura wykształcenia mieszkańców Gdańska w 2011 r.</t>
  </si>
  <si>
    <t>2007</t>
  </si>
  <si>
    <t>2008</t>
  </si>
  <si>
    <t>2009</t>
  </si>
  <si>
    <t>2010</t>
  </si>
  <si>
    <t>2011</t>
  </si>
  <si>
    <t>2012</t>
  </si>
  <si>
    <t>2013</t>
  </si>
  <si>
    <t>Struktura wykształcenia mieszkańców Gdańska w 2002 i 2011 r.</t>
  </si>
  <si>
    <t>Źródło: Opracowanie własne RBiASG, UMG na podstawie danych z NSP 2002.</t>
  </si>
  <si>
    <r>
      <t>Ludność wg poziomu wykształcenia *</t>
    </r>
    <r>
      <rPr>
        <vertAlign val="superscript"/>
        <sz val="9"/>
        <rFont val="Calibri"/>
        <family val="2"/>
        <charset val="238"/>
        <scheme val="minor"/>
      </rPr>
      <t>1)</t>
    </r>
  </si>
  <si>
    <r>
      <t>gimnazjalne*</t>
    </r>
    <r>
      <rPr>
        <vertAlign val="superscript"/>
        <sz val="9"/>
        <rFont val="Calibri"/>
        <family val="2"/>
        <charset val="238"/>
        <scheme val="minor"/>
      </rPr>
      <t>2)</t>
    </r>
  </si>
  <si>
    <t>Źródło: Opracowanie własne RBiASG, UMG na podstawie danych z NSP 2011.</t>
  </si>
  <si>
    <t>2011/2012</t>
  </si>
  <si>
    <t>2010/2011</t>
  </si>
  <si>
    <t>2009/2010</t>
  </si>
  <si>
    <t>2008/2009</t>
  </si>
  <si>
    <t>2007/2008</t>
  </si>
  <si>
    <t>2006/2007</t>
  </si>
  <si>
    <t>2005/2006</t>
  </si>
  <si>
    <r>
      <t>Gdańska Szkoła Wyższa</t>
    </r>
    <r>
      <rPr>
        <vertAlign val="superscript"/>
        <sz val="8"/>
        <rFont val="Calibri"/>
        <family val="2"/>
        <charset val="238"/>
        <scheme val="minor"/>
      </rPr>
      <t>i</t>
    </r>
  </si>
  <si>
    <r>
      <t xml:space="preserve">i </t>
    </r>
    <r>
      <rPr>
        <sz val="8"/>
        <rFont val="Calibri"/>
        <family val="2"/>
        <charset val="238"/>
        <scheme val="minor"/>
      </rPr>
      <t>do 2011 uczelnia działała pod nazwą:</t>
    </r>
    <r>
      <rPr>
        <i/>
        <sz val="8"/>
        <rFont val="Calibri"/>
        <family val="2"/>
        <charset val="238"/>
        <scheme val="minor"/>
      </rPr>
      <t xml:space="preserve"> Gdańska Wyższa Szkoła Administracji</t>
    </r>
  </si>
  <si>
    <r>
      <t>Gdańsku Uniwersytet Medyczny</t>
    </r>
    <r>
      <rPr>
        <vertAlign val="superscript"/>
        <sz val="8"/>
        <rFont val="Calibri"/>
        <family val="2"/>
        <charset val="238"/>
        <scheme val="minor"/>
      </rPr>
      <t>h</t>
    </r>
  </si>
  <si>
    <r>
      <t xml:space="preserve">h </t>
    </r>
    <r>
      <rPr>
        <sz val="8"/>
        <rFont val="Calibri"/>
        <family val="2"/>
        <charset val="238"/>
        <scheme val="minor"/>
      </rPr>
      <t>do 2009 r. uczelnia działała pod nazwą:</t>
    </r>
    <r>
      <rPr>
        <i/>
        <sz val="8"/>
        <rFont val="Calibri"/>
        <family val="2"/>
        <charset val="238"/>
        <scheme val="minor"/>
      </rPr>
      <t xml:space="preserve"> Akademia Medyczna w Gdańsku</t>
    </r>
  </si>
  <si>
    <t>2014/15</t>
  </si>
  <si>
    <t>2014</t>
  </si>
  <si>
    <t>liczba oddziałów ogółem (klasy, grupy)</t>
  </si>
  <si>
    <t>2015/16</t>
  </si>
  <si>
    <t>zespoły wychowania przedszkolnego</t>
  </si>
  <si>
    <t>techników uzupełniających</t>
  </si>
  <si>
    <t>1999/2000</t>
  </si>
  <si>
    <t>uzupełniające licea ogólnokształcące</t>
  </si>
  <si>
    <t>j Studenci filii, wydziałów zamiejscowych oraz zamiejscowych ośrodków dydaktycznych zostali wykazani w miejscu siedziby filii, wydziału zamiejscowego oraz zamiejscowego ośrodka dydaktycznego</t>
  </si>
  <si>
    <t>2016/17</t>
  </si>
  <si>
    <t>Liczba żłobków oraz miejsca w żłobkach w Gdańsku w latach 2000-2016</t>
  </si>
  <si>
    <t>Wychowanie przedszkolne w Gdańsku w latach 2000-2016</t>
  </si>
  <si>
    <t>Żłobki oraz miejca w żłobkach w Gdańsku w latach 2000-2016</t>
  </si>
  <si>
    <t>Przedszkola oraz liczba dzieci w przedszkolach w Gdańsku w latach 2000-2016</t>
  </si>
  <si>
    <t>Szkoły w Gdańsku w latach 2000-2016</t>
  </si>
  <si>
    <t>Uczniowie według typu szkół w Gdańsku w latach 2000-2016</t>
  </si>
  <si>
    <t>Absolwenci według typu szkół w Gdańsku w latach 2000-2016</t>
  </si>
  <si>
    <t>2015/2016</t>
  </si>
  <si>
    <t>Szkoły wyższe w Gdańsku w latach 2000-2016</t>
  </si>
  <si>
    <t>2016/2017</t>
  </si>
  <si>
    <t>Studenci i absolwenci gdańskich uczelni na 1000 mieszkańców Gdańska w latach 2000-2016</t>
  </si>
  <si>
    <t>Studenci szkół wyższych w trójmieście</t>
  </si>
  <si>
    <t>w tym
w Gdańsku</t>
  </si>
  <si>
    <t>Studenci szkół wyższych wg uczelni w Gdańsku w latach 2000-2016</t>
  </si>
  <si>
    <t>Sortowanie wg liczby studentów w 2016 r.</t>
  </si>
  <si>
    <t>na 1000 dzieci w wieku</t>
  </si>
  <si>
    <t>1000 dzieci w wieku</t>
  </si>
  <si>
    <t>Dzieci w przedszkolach na</t>
  </si>
  <si>
    <t>Akademia Sztuk Pięknych w Gdańsku</t>
  </si>
  <si>
    <r>
      <t>Absolwenci szkół wyższych w trójmieście</t>
    </r>
    <r>
      <rPr>
        <i/>
        <vertAlign val="superscript"/>
        <sz val="10"/>
        <rFont val="Calibri"/>
        <family val="2"/>
        <charset val="238"/>
        <scheme val="minor"/>
      </rPr>
      <t>d</t>
    </r>
  </si>
  <si>
    <r>
      <t xml:space="preserve">d </t>
    </r>
    <r>
      <rPr>
        <sz val="8"/>
        <rFont val="Calibri"/>
        <family val="2"/>
        <charset val="238"/>
      </rPr>
      <t>Z poprzedniego roku szkolnego/akademickiego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</si>
</sst>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z_ł_-;\-* #,##0\ _z_ł_-;_-* &quot;-&quot;\ _z_ł_-;_-@_-"/>
    <numFmt numFmtId="164" formatCode="#,##0.0"/>
    <numFmt numFmtId="165" formatCode="#,##0_ ;\-#,##0\ "/>
    <numFmt numFmtId="166" formatCode="0.0"/>
    <numFmt numFmtId="167" formatCode="_-* #,##0.0\ _z_ł_-;\-* #,##0.0\ _z_ł_-;_-* &quot;-&quot;\ _z_ł_-;_-@_-"/>
    <numFmt numFmtId="168" formatCode="#,##0.0_ ;\-#,##0.0\ "/>
    <numFmt numFmtId="169" formatCode="#,##0.0000_ ;\-#,##0.0000\ "/>
    <numFmt numFmtId="170" formatCode="0.0000"/>
    <numFmt numFmtId="171" formatCode="#,##0.000"/>
  </numFmts>
  <fonts count="26" x14ac:knownFonts="1">
    <font>
      <sz val="10"/>
      <name val="Arial"/>
      <charset val="238"/>
    </font>
    <font>
      <sz val="8"/>
      <name val="Calibri"/>
      <family val="2"/>
      <charset val="238"/>
    </font>
    <font>
      <i/>
      <vertAlign val="superscript"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vertAlign val="superscript"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</font>
    <font>
      <i/>
      <vertAlign val="superscript"/>
      <sz val="9"/>
      <name val="Calibri"/>
      <family val="2"/>
      <charset val="238"/>
    </font>
    <font>
      <b/>
      <sz val="12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vertAlign val="superscript"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98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/>
    <xf numFmtId="0" fontId="6" fillId="0" borderId="0" xfId="0" applyFont="1" applyBorder="1" applyAlignment="1"/>
    <xf numFmtId="41" fontId="3" fillId="0" borderId="0" xfId="0" applyNumberFormat="1" applyFont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4" fillId="0" borderId="0" xfId="0" applyNumberFormat="1" applyFont="1" applyBorder="1"/>
    <xf numFmtId="0" fontId="6" fillId="0" borderId="0" xfId="0" applyFont="1" applyFill="1" applyBorder="1" applyAlignment="1"/>
    <xf numFmtId="2" fontId="3" fillId="0" borderId="0" xfId="0" applyNumberFormat="1" applyFont="1" applyBorder="1"/>
    <xf numFmtId="10" fontId="3" fillId="0" borderId="0" xfId="0" applyNumberFormat="1" applyFont="1" applyBorder="1"/>
    <xf numFmtId="0" fontId="6" fillId="0" borderId="0" xfId="0" applyFont="1"/>
    <xf numFmtId="0" fontId="3" fillId="0" borderId="0" xfId="0" applyFont="1" applyAlignment="1">
      <alignment vertical="center"/>
    </xf>
    <xf numFmtId="166" fontId="3" fillId="0" borderId="0" xfId="0" applyNumberFormat="1" applyFont="1"/>
    <xf numFmtId="166" fontId="3" fillId="0" borderId="0" xfId="0" applyNumberFormat="1" applyFont="1" applyBorder="1"/>
    <xf numFmtId="0" fontId="13" fillId="0" borderId="0" xfId="0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/>
    <xf numFmtId="0" fontId="10" fillId="4" borderId="0" xfId="0" applyFont="1" applyFill="1" applyBorder="1"/>
    <xf numFmtId="0" fontId="13" fillId="3" borderId="7" xfId="0" applyFont="1" applyFill="1" applyBorder="1" applyAlignment="1">
      <alignment horizontal="center" vertical="center"/>
    </xf>
    <xf numFmtId="49" fontId="13" fillId="3" borderId="7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3" xfId="0" applyNumberFormat="1" applyFont="1" applyFill="1" applyBorder="1" applyAlignment="1">
      <alignment vertical="center"/>
    </xf>
    <xf numFmtId="165" fontId="4" fillId="0" borderId="4" xfId="0" applyNumberFormat="1" applyFont="1" applyFill="1" applyBorder="1" applyAlignment="1">
      <alignment vertical="center"/>
    </xf>
    <xf numFmtId="165" fontId="4" fillId="0" borderId="3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41" fontId="3" fillId="0" borderId="0" xfId="0" applyNumberFormat="1" applyFont="1" applyBorder="1"/>
    <xf numFmtId="0" fontId="6" fillId="0" borderId="0" xfId="0" applyFont="1" applyBorder="1"/>
    <xf numFmtId="1" fontId="3" fillId="0" borderId="0" xfId="0" applyNumberFormat="1" applyFont="1" applyBorder="1"/>
    <xf numFmtId="0" fontId="3" fillId="4" borderId="2" xfId="0" applyFont="1" applyFill="1" applyBorder="1"/>
    <xf numFmtId="0" fontId="7" fillId="4" borderId="3" xfId="0" applyFont="1" applyFill="1" applyBorder="1" applyAlignment="1">
      <alignment horizontal="left"/>
    </xf>
    <xf numFmtId="3" fontId="5" fillId="4" borderId="3" xfId="0" applyNumberFormat="1" applyFont="1" applyFill="1" applyBorder="1" applyAlignment="1">
      <alignment horizontal="left"/>
    </xf>
    <xf numFmtId="3" fontId="3" fillId="4" borderId="3" xfId="0" applyNumberFormat="1" applyFont="1" applyFill="1" applyBorder="1"/>
    <xf numFmtId="3" fontId="3" fillId="4" borderId="4" xfId="0" applyNumberFormat="1" applyFont="1" applyFill="1" applyBorder="1"/>
    <xf numFmtId="41" fontId="4" fillId="0" borderId="3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Font="1"/>
    <xf numFmtId="0" fontId="20" fillId="0" borderId="0" xfId="0" applyFont="1"/>
    <xf numFmtId="0" fontId="13" fillId="5" borderId="0" xfId="0" applyFont="1" applyFill="1"/>
    <xf numFmtId="0" fontId="13" fillId="5" borderId="0" xfId="0" applyFont="1" applyFill="1" applyBorder="1" applyAlignment="1"/>
    <xf numFmtId="3" fontId="16" fillId="5" borderId="0" xfId="0" applyNumberFormat="1" applyFont="1" applyFill="1" applyBorder="1"/>
    <xf numFmtId="0" fontId="13" fillId="5" borderId="0" xfId="0" applyFont="1" applyFill="1" applyBorder="1"/>
    <xf numFmtId="41" fontId="13" fillId="5" borderId="0" xfId="0" applyNumberFormat="1" applyFont="1" applyFill="1" applyBorder="1"/>
    <xf numFmtId="166" fontId="13" fillId="5" borderId="0" xfId="0" applyNumberFormat="1" applyFont="1" applyFill="1" applyBorder="1"/>
    <xf numFmtId="1" fontId="13" fillId="5" borderId="0" xfId="0" applyNumberFormat="1" applyFont="1" applyFill="1" applyBorder="1"/>
    <xf numFmtId="0" fontId="8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4" borderId="10" xfId="0" applyFont="1" applyFill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6" fillId="5" borderId="0" xfId="0" applyFont="1" applyFill="1" applyBorder="1" applyAlignment="1"/>
    <xf numFmtId="0" fontId="3" fillId="5" borderId="0" xfId="0" applyFont="1" applyFill="1"/>
    <xf numFmtId="165" fontId="3" fillId="0" borderId="0" xfId="0" applyNumberFormat="1" applyFont="1"/>
    <xf numFmtId="168" fontId="3" fillId="0" borderId="0" xfId="0" applyNumberFormat="1" applyFont="1"/>
    <xf numFmtId="164" fontId="3" fillId="0" borderId="0" xfId="0" applyNumberFormat="1" applyFont="1"/>
    <xf numFmtId="167" fontId="3" fillId="0" borderId="0" xfId="0" applyNumberFormat="1" applyFont="1" applyBorder="1"/>
    <xf numFmtId="0" fontId="4" fillId="0" borderId="0" xfId="1" applyFont="1" applyFill="1" applyBorder="1"/>
    <xf numFmtId="0" fontId="4" fillId="0" borderId="0" xfId="1" applyFont="1" applyBorder="1"/>
    <xf numFmtId="0" fontId="4" fillId="0" borderId="14" xfId="1" applyFont="1" applyBorder="1"/>
    <xf numFmtId="0" fontId="4" fillId="0" borderId="15" xfId="1" applyFont="1" applyBorder="1"/>
    <xf numFmtId="0" fontId="4" fillId="0" borderId="1" xfId="1" applyFont="1" applyBorder="1"/>
    <xf numFmtId="3" fontId="4" fillId="0" borderId="0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15" xfId="1" applyNumberFormat="1" applyFont="1" applyBorder="1" applyAlignment="1">
      <alignment vertical="center"/>
    </xf>
    <xf numFmtId="0" fontId="4" fillId="2" borderId="0" xfId="1" applyFont="1" applyFill="1" applyBorder="1"/>
    <xf numFmtId="3" fontId="4" fillId="2" borderId="0" xfId="1" applyNumberFormat="1" applyFont="1" applyFill="1" applyBorder="1" applyAlignment="1">
      <alignment vertical="center"/>
    </xf>
    <xf numFmtId="0" fontId="4" fillId="2" borderId="14" xfId="1" applyFont="1" applyFill="1" applyBorder="1"/>
    <xf numFmtId="0" fontId="14" fillId="0" borderId="0" xfId="1" applyFont="1"/>
    <xf numFmtId="0" fontId="3" fillId="0" borderId="0" xfId="1" applyFont="1"/>
    <xf numFmtId="0" fontId="4" fillId="0" borderId="2" xfId="1" applyFont="1" applyBorder="1" applyAlignment="1"/>
    <xf numFmtId="0" fontId="4" fillId="0" borderId="2" xfId="1" applyFont="1" applyBorder="1" applyAlignment="1">
      <alignment wrapText="1"/>
    </xf>
    <xf numFmtId="0" fontId="5" fillId="0" borderId="0" xfId="1" applyFont="1"/>
    <xf numFmtId="0" fontId="13" fillId="3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2" borderId="9" xfId="1" applyFont="1" applyFill="1" applyBorder="1"/>
    <xf numFmtId="0" fontId="4" fillId="2" borderId="12" xfId="1" applyFont="1" applyFill="1" applyBorder="1"/>
    <xf numFmtId="3" fontId="4" fillId="2" borderId="12" xfId="1" applyNumberFormat="1" applyFont="1" applyFill="1" applyBorder="1" applyAlignment="1">
      <alignment vertical="center"/>
    </xf>
    <xf numFmtId="0" fontId="4" fillId="2" borderId="13" xfId="1" applyFont="1" applyFill="1" applyBorder="1"/>
    <xf numFmtId="0" fontId="4" fillId="0" borderId="10" xfId="1" applyFont="1" applyBorder="1"/>
    <xf numFmtId="0" fontId="4" fillId="2" borderId="10" xfId="1" applyFont="1" applyFill="1" applyBorder="1"/>
    <xf numFmtId="0" fontId="4" fillId="0" borderId="11" xfId="1" applyFont="1" applyBorder="1"/>
    <xf numFmtId="3" fontId="4" fillId="0" borderId="3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4" fillId="0" borderId="0" xfId="0" applyFont="1"/>
    <xf numFmtId="3" fontId="4" fillId="0" borderId="0" xfId="0" applyNumberFormat="1" applyFont="1" applyBorder="1" applyAlignment="1">
      <alignment horizontal="right"/>
    </xf>
    <xf numFmtId="169" fontId="3" fillId="0" borderId="0" xfId="0" applyNumberFormat="1" applyFont="1"/>
    <xf numFmtId="170" fontId="3" fillId="0" borderId="0" xfId="0" applyNumberFormat="1" applyFont="1"/>
    <xf numFmtId="171" fontId="3" fillId="0" borderId="0" xfId="0" applyNumberFormat="1" applyFont="1"/>
    <xf numFmtId="3" fontId="4" fillId="0" borderId="0" xfId="0" quotePrefix="1" applyNumberFormat="1" applyFont="1" applyFill="1" applyBorder="1" applyAlignment="1">
      <alignment horizontal="right" vertical="center"/>
    </xf>
    <xf numFmtId="165" fontId="4" fillId="0" borderId="0" xfId="0" quotePrefix="1" applyNumberFormat="1" applyFont="1" applyFill="1" applyBorder="1" applyAlignment="1">
      <alignment horizontal="right" vertical="center"/>
    </xf>
    <xf numFmtId="49" fontId="13" fillId="3" borderId="1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vertical="center"/>
    </xf>
    <xf numFmtId="165" fontId="4" fillId="0" borderId="13" xfId="0" applyNumberFormat="1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horizontal="right" vertical="center"/>
    </xf>
    <xf numFmtId="165" fontId="4" fillId="0" borderId="13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10" fillId="4" borderId="0" xfId="0" applyFont="1" applyFill="1" applyBorder="1" applyAlignment="1"/>
    <xf numFmtId="0" fontId="10" fillId="4" borderId="2" xfId="0" applyFont="1" applyFill="1" applyBorder="1" applyAlignment="1">
      <alignment wrapText="1"/>
    </xf>
    <xf numFmtId="0" fontId="10" fillId="4" borderId="3" xfId="0" applyFont="1" applyFill="1" applyBorder="1" applyAlignment="1"/>
    <xf numFmtId="0" fontId="4" fillId="4" borderId="1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41" fontId="4" fillId="4" borderId="0" xfId="0" applyNumberFormat="1" applyFont="1" applyFill="1" applyBorder="1" applyAlignment="1">
      <alignment vertical="center"/>
    </xf>
    <xf numFmtId="0" fontId="11" fillId="4" borderId="0" xfId="0" applyFont="1" applyFill="1" applyBorder="1"/>
    <xf numFmtId="0" fontId="4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10" fillId="4" borderId="0" xfId="0" applyFont="1" applyFill="1" applyBorder="1" applyAlignment="1">
      <alignment horizontal="left"/>
    </xf>
    <xf numFmtId="0" fontId="10" fillId="4" borderId="2" xfId="0" applyFont="1" applyFill="1" applyBorder="1" applyAlignment="1"/>
    <xf numFmtId="0" fontId="10" fillId="4" borderId="0" xfId="0" applyFont="1" applyFill="1" applyBorder="1" applyAlignment="1">
      <alignment horizontal="center" vertical="center"/>
    </xf>
    <xf numFmtId="41" fontId="4" fillId="4" borderId="0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7" xfId="1" applyFont="1" applyFill="1" applyBorder="1" applyAlignment="1"/>
    <xf numFmtId="0" fontId="4" fillId="2" borderId="2" xfId="1" applyFont="1" applyFill="1" applyBorder="1" applyAlignment="1"/>
    <xf numFmtId="0" fontId="4" fillId="0" borderId="5" xfId="1" applyFont="1" applyBorder="1" applyAlignment="1">
      <alignment horizontal="center" vertical="center"/>
    </xf>
    <xf numFmtId="0" fontId="3" fillId="0" borderId="6" xfId="1" applyFont="1" applyBorder="1" applyAlignment="1"/>
    <xf numFmtId="0" fontId="3" fillId="0" borderId="8" xfId="1" applyFont="1" applyBorder="1" applyAlignment="1"/>
    <xf numFmtId="0" fontId="5" fillId="0" borderId="0" xfId="1" applyFont="1" applyBorder="1" applyAlignment="1">
      <alignment horizontal="left"/>
    </xf>
    <xf numFmtId="0" fontId="4" fillId="0" borderId="7" xfId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EE9FA"/>
      <rgbColor rgb="008FB4FF"/>
      <rgbColor rgb="00CCFFFF"/>
      <rgbColor rgb="00660066"/>
      <rgbColor rgb="00FF8080"/>
      <rgbColor rgb="000066CC"/>
      <rgbColor rgb="00CCCCFF"/>
      <rgbColor rgb="00075297"/>
      <rgbColor rgb="00CDE0FB"/>
      <rgbColor rgb="00FFFF00"/>
      <rgbColor rgb="0000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3.6905885829466342E-2"/>
          <c:w val="0.66624376682405906"/>
          <c:h val="0.80644053538425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'Edukacja 2000-2016'!$A$3:$C$3</c:f>
              <c:strCache>
                <c:ptCount val="3"/>
                <c:pt idx="0">
                  <c:v>Żłobki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'Edukacja 2000-2016'!$D$2:$T$2</c:f>
              <c:strCache>
                <c:ptCount val="17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</c:strCache>
            </c:strRef>
          </c:cat>
          <c:val>
            <c:numRef>
              <c:f>'Edukacja 2000-2016'!$D$3:$T$3</c:f>
              <c:numCache>
                <c:formatCode>General</c:formatCode>
                <c:ptCount val="17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15</c:v>
                </c:pt>
                <c:pt idx="14">
                  <c:v>25</c:v>
                </c:pt>
                <c:pt idx="15">
                  <c:v>24</c:v>
                </c:pt>
                <c:pt idx="16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81846920"/>
        <c:axId val="581842608"/>
      </c:barChart>
      <c:lineChart>
        <c:grouping val="standard"/>
        <c:varyColors val="0"/>
        <c:ser>
          <c:idx val="1"/>
          <c:order val="1"/>
          <c:tx>
            <c:strRef>
              <c:f>'Edukacja 2000-2016'!$A$4:$C$4</c:f>
              <c:strCache>
                <c:ptCount val="3"/>
                <c:pt idx="0">
                  <c:v>Miejsca w żłobkach</c:v>
                </c:pt>
              </c:strCache>
            </c:strRef>
          </c:tx>
          <c:spPr>
            <a:ln>
              <a:solidFill>
                <a:prstClr val="black">
                  <a:lumMod val="95000"/>
                  <a:lumOff val="5000"/>
                </a:prstClr>
              </a:solidFill>
              <a:prstDash val="dash"/>
            </a:ln>
          </c:spPr>
          <c:marker>
            <c:symbol val="circle"/>
            <c:size val="6"/>
            <c:spPr>
              <a:solidFill>
                <a:schemeClr val="tx1">
                  <a:lumMod val="95000"/>
                  <a:lumOff val="5000"/>
                </a:schemeClr>
              </a:solidFill>
              <a:ln>
                <a:noFill/>
              </a:ln>
            </c:spPr>
          </c:marker>
          <c:dLbls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'Edukacja 2000-2016'!$D$4:$T$4</c:f>
              <c:numCache>
                <c:formatCode>General</c:formatCode>
                <c:ptCount val="17"/>
                <c:pt idx="0">
                  <c:v>620</c:v>
                </c:pt>
                <c:pt idx="1">
                  <c:v>575</c:v>
                </c:pt>
                <c:pt idx="2">
                  <c:v>575</c:v>
                </c:pt>
                <c:pt idx="3">
                  <c:v>575</c:v>
                </c:pt>
                <c:pt idx="4">
                  <c:v>533</c:v>
                </c:pt>
                <c:pt idx="5">
                  <c:v>530</c:v>
                </c:pt>
                <c:pt idx="6">
                  <c:v>530</c:v>
                </c:pt>
                <c:pt idx="7">
                  <c:v>530</c:v>
                </c:pt>
                <c:pt idx="8">
                  <c:v>530</c:v>
                </c:pt>
                <c:pt idx="9">
                  <c:v>555</c:v>
                </c:pt>
                <c:pt idx="10">
                  <c:v>555</c:v>
                </c:pt>
                <c:pt idx="11">
                  <c:v>657</c:v>
                </c:pt>
                <c:pt idx="12">
                  <c:v>668</c:v>
                </c:pt>
                <c:pt idx="13">
                  <c:v>807</c:v>
                </c:pt>
                <c:pt idx="14">
                  <c:v>959</c:v>
                </c:pt>
                <c:pt idx="15">
                  <c:v>1090</c:v>
                </c:pt>
                <c:pt idx="16">
                  <c:v>1338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838296"/>
        <c:axId val="581837904"/>
      </c:lineChart>
      <c:catAx>
        <c:axId val="581846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581842608"/>
        <c:crosses val="autoZero"/>
        <c:auto val="1"/>
        <c:lblAlgn val="ctr"/>
        <c:lblOffset val="100"/>
        <c:noMultiLvlLbl val="0"/>
      </c:catAx>
      <c:valAx>
        <c:axId val="581842608"/>
        <c:scaling>
          <c:orientation val="minMax"/>
          <c:max val="3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581846920"/>
        <c:crosses val="autoZero"/>
        <c:crossBetween val="between"/>
      </c:valAx>
      <c:valAx>
        <c:axId val="581837904"/>
        <c:scaling>
          <c:orientation val="minMax"/>
          <c:max val="1400"/>
        </c:scaling>
        <c:delete val="0"/>
        <c:axPos val="r"/>
        <c:numFmt formatCode="General" sourceLinked="1"/>
        <c:majorTickMark val="out"/>
        <c:minorTickMark val="none"/>
        <c:tickLblPos val="nextTo"/>
        <c:crossAx val="581838296"/>
        <c:crosses val="max"/>
        <c:crossBetween val="between"/>
      </c:valAx>
      <c:catAx>
        <c:axId val="581838296"/>
        <c:scaling>
          <c:orientation val="minMax"/>
        </c:scaling>
        <c:delete val="1"/>
        <c:axPos val="b"/>
        <c:majorTickMark val="out"/>
        <c:minorTickMark val="none"/>
        <c:tickLblPos val="none"/>
        <c:crossAx val="5818379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558861753549404"/>
          <c:y val="0.1776665137804998"/>
          <c:w val="0.17774472615668416"/>
          <c:h val="0.5556758563188307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19227027060959E-2"/>
          <c:y val="4.2295313085864268E-2"/>
          <c:w val="0.65996625168476042"/>
          <c:h val="0.77817472815898014"/>
        </c:manualLayout>
      </c:layout>
      <c:barChart>
        <c:barDir val="col"/>
        <c:grouping val="clustered"/>
        <c:varyColors val="0"/>
        <c:ser>
          <c:idx val="0"/>
          <c:order val="0"/>
          <c:tx>
            <c:v>Przedszkola</c:v>
          </c:tx>
          <c:spPr>
            <a:solidFill>
              <a:schemeClr val="accent3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'Edukacja 2000-2016'!$D$9:$T$9</c:f>
              <c:strCache>
                <c:ptCount val="17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</c:strCache>
            </c:strRef>
          </c:cat>
          <c:val>
            <c:numRef>
              <c:f>'Edukacja 2000-2016'!$D$11:$T$11</c:f>
              <c:numCache>
                <c:formatCode>0</c:formatCode>
                <c:ptCount val="17"/>
                <c:pt idx="0">
                  <c:v>85</c:v>
                </c:pt>
                <c:pt idx="1">
                  <c:v>83</c:v>
                </c:pt>
                <c:pt idx="2">
                  <c:v>81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6">
                  <c:v>82</c:v>
                </c:pt>
                <c:pt idx="7">
                  <c:v>90</c:v>
                </c:pt>
                <c:pt idx="8">
                  <c:v>94</c:v>
                </c:pt>
                <c:pt idx="9">
                  <c:v>97</c:v>
                </c:pt>
                <c:pt idx="10">
                  <c:v>102</c:v>
                </c:pt>
                <c:pt idx="11">
                  <c:v>114</c:v>
                </c:pt>
                <c:pt idx="12">
                  <c:v>123</c:v>
                </c:pt>
                <c:pt idx="13">
                  <c:v>133</c:v>
                </c:pt>
                <c:pt idx="14">
                  <c:v>145</c:v>
                </c:pt>
                <c:pt idx="15" formatCode="General">
                  <c:v>154</c:v>
                </c:pt>
                <c:pt idx="16" formatCode="General">
                  <c:v>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81843392"/>
        <c:axId val="581843000"/>
      </c:barChart>
      <c:lineChart>
        <c:grouping val="standard"/>
        <c:varyColors val="0"/>
        <c:ser>
          <c:idx val="1"/>
          <c:order val="1"/>
          <c:tx>
            <c:v>Liczba dzieci w przedszkolach</c:v>
          </c:tx>
          <c:spPr>
            <a:ln>
              <a:solidFill>
                <a:prstClr val="black">
                  <a:lumMod val="95000"/>
                  <a:lumOff val="5000"/>
                </a:prstClr>
              </a:solidFill>
              <a:prstDash val="dash"/>
            </a:ln>
          </c:spPr>
          <c:marker>
            <c:symbol val="circle"/>
            <c:size val="6"/>
            <c:spPr>
              <a:solidFill>
                <a:schemeClr val="tx1">
                  <a:lumMod val="95000"/>
                  <a:lumOff val="5000"/>
                </a:schemeClr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marker>
          <c:dLbls>
            <c:spPr>
              <a:solidFill>
                <a:schemeClr val="bg1"/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'Edukacja 2000-2016'!$D$9:$T$9</c:f>
              <c:strCache>
                <c:ptCount val="17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</c:strCache>
            </c:strRef>
          </c:cat>
          <c:val>
            <c:numRef>
              <c:f>'Edukacja 2000-2016'!$D$21:$T$21</c:f>
              <c:numCache>
                <c:formatCode>#,##0</c:formatCode>
                <c:ptCount val="17"/>
                <c:pt idx="0">
                  <c:v>6950</c:v>
                </c:pt>
                <c:pt idx="1">
                  <c:v>6676</c:v>
                </c:pt>
                <c:pt idx="2">
                  <c:v>6719</c:v>
                </c:pt>
                <c:pt idx="3">
                  <c:v>6820</c:v>
                </c:pt>
                <c:pt idx="4">
                  <c:v>6870</c:v>
                </c:pt>
                <c:pt idx="5">
                  <c:v>7078</c:v>
                </c:pt>
                <c:pt idx="6">
                  <c:v>7061</c:v>
                </c:pt>
                <c:pt idx="7">
                  <c:v>7807</c:v>
                </c:pt>
                <c:pt idx="8">
                  <c:v>8272</c:v>
                </c:pt>
                <c:pt idx="9">
                  <c:v>8619</c:v>
                </c:pt>
                <c:pt idx="10">
                  <c:v>8708</c:v>
                </c:pt>
                <c:pt idx="11">
                  <c:v>9078</c:v>
                </c:pt>
                <c:pt idx="12">
                  <c:v>9859</c:v>
                </c:pt>
                <c:pt idx="13">
                  <c:v>10105</c:v>
                </c:pt>
                <c:pt idx="14">
                  <c:v>10259</c:v>
                </c:pt>
                <c:pt idx="15">
                  <c:v>10568</c:v>
                </c:pt>
                <c:pt idx="16">
                  <c:v>12012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839864"/>
        <c:axId val="581843784"/>
      </c:lineChart>
      <c:catAx>
        <c:axId val="58184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581843000"/>
        <c:crosses val="autoZero"/>
        <c:auto val="1"/>
        <c:lblAlgn val="ctr"/>
        <c:lblOffset val="100"/>
        <c:noMultiLvlLbl val="0"/>
      </c:catAx>
      <c:valAx>
        <c:axId val="581843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581843392"/>
        <c:crosses val="autoZero"/>
        <c:crossBetween val="between"/>
      </c:valAx>
      <c:valAx>
        <c:axId val="5818437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581839864"/>
        <c:crosses val="max"/>
        <c:crossBetween val="between"/>
      </c:valAx>
      <c:catAx>
        <c:axId val="581839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1843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2316340344896244"/>
          <c:y val="0.13365399325084365"/>
          <c:w val="0.1642491993898505"/>
          <c:h val="0.6488824896887889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423355731154443E-2"/>
          <c:y val="5.1440233134044777E-2"/>
          <c:w val="0.71176804940198812"/>
          <c:h val="0.83249035782923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'Edukacja 2000-2016'!$D$59</c:f>
              <c:strCache>
                <c:ptCount val="1"/>
                <c:pt idx="0">
                  <c:v>2000/01</c:v>
                </c:pt>
              </c:strCache>
            </c:strRef>
          </c:tx>
          <c:invertIfNegative val="0"/>
          <c:dLbls>
            <c:numFmt formatCode="#,##0" sourceLinked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('Edukacja 2000-2016'!$B$60:$C$62,'Edukacja 2000-2016'!$B$75:$C$76)</c:f>
              <c:strCache>
                <c:ptCount val="5"/>
                <c:pt idx="0">
                  <c:v>podstawowe</c:v>
                </c:pt>
                <c:pt idx="1">
                  <c:v>gimnazjalne</c:v>
                </c:pt>
                <c:pt idx="2">
                  <c:v>ponadgimnazjalne</c:v>
                </c:pt>
                <c:pt idx="3">
                  <c:v>policealne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2000-2016'!$D$60:$D$62,'Edukacja 2000-2016'!$D$75:$D$76)</c:f>
              <c:numCache>
                <c:formatCode>#\ ##0_ ;\-#\ ##0\ </c:formatCode>
                <c:ptCount val="5"/>
                <c:pt idx="0">
                  <c:v>106</c:v>
                </c:pt>
                <c:pt idx="1">
                  <c:v>56</c:v>
                </c:pt>
                <c:pt idx="2">
                  <c:v>119</c:v>
                </c:pt>
                <c:pt idx="3">
                  <c:v>74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'Edukacja 2000-2016'!$E$59</c:f>
              <c:strCache>
                <c:ptCount val="1"/>
                <c:pt idx="0">
                  <c:v>2001/02</c:v>
                </c:pt>
              </c:strCache>
            </c:strRef>
          </c:tx>
          <c:invertIfNegative val="0"/>
          <c:cat>
            <c:strRef>
              <c:f>('Edukacja 2000-2016'!$B$60:$C$62,'Edukacja 2000-2016'!$B$75:$C$76)</c:f>
              <c:strCache>
                <c:ptCount val="5"/>
                <c:pt idx="0">
                  <c:v>podstawowe</c:v>
                </c:pt>
                <c:pt idx="1">
                  <c:v>gimnazjalne</c:v>
                </c:pt>
                <c:pt idx="2">
                  <c:v>ponadgimnazjalne</c:v>
                </c:pt>
                <c:pt idx="3">
                  <c:v>policealne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2000-2016'!$E$60:$E$62,'Edukacja 2000-2016'!$E$75:$E$76)</c:f>
              <c:numCache>
                <c:formatCode>#\ ##0_ ;\-#\ ##0\ </c:formatCode>
                <c:ptCount val="5"/>
                <c:pt idx="0">
                  <c:v>93</c:v>
                </c:pt>
                <c:pt idx="1">
                  <c:v>58</c:v>
                </c:pt>
                <c:pt idx="2">
                  <c:v>119</c:v>
                </c:pt>
                <c:pt idx="3">
                  <c:v>71</c:v>
                </c:pt>
                <c:pt idx="4">
                  <c:v>35</c:v>
                </c:pt>
              </c:numCache>
            </c:numRef>
          </c:val>
        </c:ser>
        <c:ser>
          <c:idx val="2"/>
          <c:order val="2"/>
          <c:tx>
            <c:strRef>
              <c:f>'Edukacja 2000-2016'!$F$59</c:f>
              <c:strCache>
                <c:ptCount val="1"/>
                <c:pt idx="0">
                  <c:v>2002/03</c:v>
                </c:pt>
              </c:strCache>
            </c:strRef>
          </c:tx>
          <c:invertIfNegative val="0"/>
          <c:cat>
            <c:strRef>
              <c:f>('Edukacja 2000-2016'!$B$60:$C$62,'Edukacja 2000-2016'!$B$75:$C$76)</c:f>
              <c:strCache>
                <c:ptCount val="5"/>
                <c:pt idx="0">
                  <c:v>podstawowe</c:v>
                </c:pt>
                <c:pt idx="1">
                  <c:v>gimnazjalne</c:v>
                </c:pt>
                <c:pt idx="2">
                  <c:v>ponadgimnazjalne</c:v>
                </c:pt>
                <c:pt idx="3">
                  <c:v>policealne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2000-2016'!$F$60:$F$62,'Edukacja 2000-2016'!$F$75:$F$76)</c:f>
              <c:numCache>
                <c:formatCode>#\ ##0_ ;\-#\ ##0\ </c:formatCode>
                <c:ptCount val="5"/>
                <c:pt idx="0">
                  <c:v>88</c:v>
                </c:pt>
                <c:pt idx="1">
                  <c:v>59</c:v>
                </c:pt>
                <c:pt idx="2">
                  <c:v>115</c:v>
                </c:pt>
                <c:pt idx="3">
                  <c:v>74</c:v>
                </c:pt>
                <c:pt idx="4">
                  <c:v>39</c:v>
                </c:pt>
              </c:numCache>
            </c:numRef>
          </c:val>
        </c:ser>
        <c:ser>
          <c:idx val="3"/>
          <c:order val="3"/>
          <c:tx>
            <c:strRef>
              <c:f>'Edukacja 2000-2016'!$G$59</c:f>
              <c:strCache>
                <c:ptCount val="1"/>
                <c:pt idx="0">
                  <c:v>2003/04</c:v>
                </c:pt>
              </c:strCache>
            </c:strRef>
          </c:tx>
          <c:invertIfNegative val="0"/>
          <c:cat>
            <c:strRef>
              <c:f>('Edukacja 2000-2016'!$B$60:$C$62,'Edukacja 2000-2016'!$B$75:$C$76)</c:f>
              <c:strCache>
                <c:ptCount val="5"/>
                <c:pt idx="0">
                  <c:v>podstawowe</c:v>
                </c:pt>
                <c:pt idx="1">
                  <c:v>gimnazjalne</c:v>
                </c:pt>
                <c:pt idx="2">
                  <c:v>ponadgimnazjalne</c:v>
                </c:pt>
                <c:pt idx="3">
                  <c:v>policealne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2000-2016'!$G$60:$G$62,'Edukacja 2000-2016'!$G$75:$G$76)</c:f>
              <c:numCache>
                <c:formatCode>#\ ##0_ ;\-#\ ##0\ </c:formatCode>
                <c:ptCount val="5"/>
                <c:pt idx="0">
                  <c:v>88</c:v>
                </c:pt>
                <c:pt idx="1">
                  <c:v>60</c:v>
                </c:pt>
                <c:pt idx="2">
                  <c:v>107</c:v>
                </c:pt>
                <c:pt idx="3">
                  <c:v>70</c:v>
                </c:pt>
                <c:pt idx="4">
                  <c:v>40</c:v>
                </c:pt>
              </c:numCache>
            </c:numRef>
          </c:val>
        </c:ser>
        <c:ser>
          <c:idx val="4"/>
          <c:order val="4"/>
          <c:tx>
            <c:strRef>
              <c:f>'Edukacja 2000-2016'!$H$59</c:f>
              <c:strCache>
                <c:ptCount val="1"/>
                <c:pt idx="0">
                  <c:v>2004/05</c:v>
                </c:pt>
              </c:strCache>
            </c:strRef>
          </c:tx>
          <c:invertIfNegative val="0"/>
          <c:cat>
            <c:strRef>
              <c:f>('Edukacja 2000-2016'!$B$60:$C$62,'Edukacja 2000-2016'!$B$75:$C$76)</c:f>
              <c:strCache>
                <c:ptCount val="5"/>
                <c:pt idx="0">
                  <c:v>podstawowe</c:v>
                </c:pt>
                <c:pt idx="1">
                  <c:v>gimnazjalne</c:v>
                </c:pt>
                <c:pt idx="2">
                  <c:v>ponadgimnazjalne</c:v>
                </c:pt>
                <c:pt idx="3">
                  <c:v>policealne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2000-2016'!$H$60:$H$62,'Edukacja 2000-2016'!$H$75:$H$76)</c:f>
              <c:numCache>
                <c:formatCode>#\ ##0_ ;\-#\ ##0\ </c:formatCode>
                <c:ptCount val="5"/>
                <c:pt idx="0">
                  <c:v>87</c:v>
                </c:pt>
                <c:pt idx="1">
                  <c:v>61</c:v>
                </c:pt>
                <c:pt idx="2">
                  <c:v>102</c:v>
                </c:pt>
                <c:pt idx="3">
                  <c:v>76</c:v>
                </c:pt>
                <c:pt idx="4">
                  <c:v>46</c:v>
                </c:pt>
              </c:numCache>
            </c:numRef>
          </c:val>
        </c:ser>
        <c:ser>
          <c:idx val="5"/>
          <c:order val="5"/>
          <c:tx>
            <c:strRef>
              <c:f>'Edukacja 2000-2016'!$I$59</c:f>
              <c:strCache>
                <c:ptCount val="1"/>
                <c:pt idx="0">
                  <c:v>2005/06</c:v>
                </c:pt>
              </c:strCache>
            </c:strRef>
          </c:tx>
          <c:invertIfNegative val="0"/>
          <c:cat>
            <c:strRef>
              <c:f>('Edukacja 2000-2016'!$B$60:$C$62,'Edukacja 2000-2016'!$B$75:$C$76)</c:f>
              <c:strCache>
                <c:ptCount val="5"/>
                <c:pt idx="0">
                  <c:v>podstawowe</c:v>
                </c:pt>
                <c:pt idx="1">
                  <c:v>gimnazjalne</c:v>
                </c:pt>
                <c:pt idx="2">
                  <c:v>ponadgimnazjalne</c:v>
                </c:pt>
                <c:pt idx="3">
                  <c:v>policealne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2000-2016'!$I$60:$I$62,'Edukacja 2000-2016'!$I$75:$I$76)</c:f>
              <c:numCache>
                <c:formatCode>#\ ##0_ ;\-#\ ##0\ </c:formatCode>
                <c:ptCount val="5"/>
                <c:pt idx="0">
                  <c:v>85</c:v>
                </c:pt>
                <c:pt idx="1">
                  <c:v>58</c:v>
                </c:pt>
                <c:pt idx="2">
                  <c:v>94</c:v>
                </c:pt>
                <c:pt idx="3">
                  <c:v>75</c:v>
                </c:pt>
                <c:pt idx="4">
                  <c:v>56</c:v>
                </c:pt>
              </c:numCache>
            </c:numRef>
          </c:val>
        </c:ser>
        <c:ser>
          <c:idx val="6"/>
          <c:order val="6"/>
          <c:tx>
            <c:strRef>
              <c:f>'Edukacja 2000-2016'!$J$59</c:f>
              <c:strCache>
                <c:ptCount val="1"/>
                <c:pt idx="0">
                  <c:v>2006/07</c:v>
                </c:pt>
              </c:strCache>
            </c:strRef>
          </c:tx>
          <c:invertIfNegative val="0"/>
          <c:cat>
            <c:strRef>
              <c:f>('Edukacja 2000-2016'!$B$60:$C$62,'Edukacja 2000-2016'!$B$75:$C$76)</c:f>
              <c:strCache>
                <c:ptCount val="5"/>
                <c:pt idx="0">
                  <c:v>podstawowe</c:v>
                </c:pt>
                <c:pt idx="1">
                  <c:v>gimnazjalne</c:v>
                </c:pt>
                <c:pt idx="2">
                  <c:v>ponadgimnazjalne</c:v>
                </c:pt>
                <c:pt idx="3">
                  <c:v>policealne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2000-2016'!$J$60:$J$62,'Edukacja 2000-2016'!$J$75:$J$76)</c:f>
              <c:numCache>
                <c:formatCode>#\ ##0_ ;\-#\ ##0\ </c:formatCode>
                <c:ptCount val="5"/>
                <c:pt idx="0">
                  <c:v>83</c:v>
                </c:pt>
                <c:pt idx="1">
                  <c:v>59</c:v>
                </c:pt>
                <c:pt idx="2">
                  <c:v>91</c:v>
                </c:pt>
                <c:pt idx="3">
                  <c:v>87</c:v>
                </c:pt>
                <c:pt idx="4">
                  <c:v>52</c:v>
                </c:pt>
              </c:numCache>
            </c:numRef>
          </c:val>
        </c:ser>
        <c:ser>
          <c:idx val="7"/>
          <c:order val="7"/>
          <c:tx>
            <c:strRef>
              <c:f>'Edukacja 2000-2016'!$K$59</c:f>
              <c:strCache>
                <c:ptCount val="1"/>
                <c:pt idx="0">
                  <c:v>2007/08</c:v>
                </c:pt>
              </c:strCache>
            </c:strRef>
          </c:tx>
          <c:invertIfNegative val="0"/>
          <c:cat>
            <c:strRef>
              <c:f>('Edukacja 2000-2016'!$B$60:$C$62,'Edukacja 2000-2016'!$B$75:$C$76)</c:f>
              <c:strCache>
                <c:ptCount val="5"/>
                <c:pt idx="0">
                  <c:v>podstawowe</c:v>
                </c:pt>
                <c:pt idx="1">
                  <c:v>gimnazjalne</c:v>
                </c:pt>
                <c:pt idx="2">
                  <c:v>ponadgimnazjalne</c:v>
                </c:pt>
                <c:pt idx="3">
                  <c:v>policealne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2000-2016'!$K$60:$K$62,'Edukacja 2000-2016'!$K$75:$K$76)</c:f>
              <c:numCache>
                <c:formatCode>#\ ##0_ ;\-#\ ##0\ </c:formatCode>
                <c:ptCount val="5"/>
                <c:pt idx="0">
                  <c:v>83</c:v>
                </c:pt>
                <c:pt idx="1">
                  <c:v>60</c:v>
                </c:pt>
                <c:pt idx="2">
                  <c:v>87</c:v>
                </c:pt>
                <c:pt idx="3">
                  <c:v>79</c:v>
                </c:pt>
                <c:pt idx="4">
                  <c:v>52</c:v>
                </c:pt>
              </c:numCache>
            </c:numRef>
          </c:val>
        </c:ser>
        <c:ser>
          <c:idx val="8"/>
          <c:order val="8"/>
          <c:tx>
            <c:strRef>
              <c:f>'Edukacja 2000-2016'!$L$59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cat>
            <c:strRef>
              <c:f>('Edukacja 2000-2016'!$B$60:$C$62,'Edukacja 2000-2016'!$B$75:$C$76)</c:f>
              <c:strCache>
                <c:ptCount val="5"/>
                <c:pt idx="0">
                  <c:v>podstawowe</c:v>
                </c:pt>
                <c:pt idx="1">
                  <c:v>gimnazjalne</c:v>
                </c:pt>
                <c:pt idx="2">
                  <c:v>ponadgimnazjalne</c:v>
                </c:pt>
                <c:pt idx="3">
                  <c:v>policealne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2000-2016'!$L$60:$L$62,'Edukacja 2000-2016'!$L$75:$L$76)</c:f>
              <c:numCache>
                <c:formatCode>#\ ##0_ ;\-#\ ##0\ </c:formatCode>
                <c:ptCount val="5"/>
                <c:pt idx="0">
                  <c:v>84</c:v>
                </c:pt>
                <c:pt idx="1">
                  <c:v>60</c:v>
                </c:pt>
                <c:pt idx="2">
                  <c:v>84</c:v>
                </c:pt>
                <c:pt idx="3">
                  <c:v>80</c:v>
                </c:pt>
                <c:pt idx="4">
                  <c:v>47</c:v>
                </c:pt>
              </c:numCache>
            </c:numRef>
          </c:val>
        </c:ser>
        <c:ser>
          <c:idx val="9"/>
          <c:order val="9"/>
          <c:tx>
            <c:strRef>
              <c:f>'Edukacja 2000-2016'!$M$59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cat>
            <c:strRef>
              <c:f>('Edukacja 2000-2016'!$B$60:$C$62,'Edukacja 2000-2016'!$B$75:$C$76)</c:f>
              <c:strCache>
                <c:ptCount val="5"/>
                <c:pt idx="0">
                  <c:v>podstawowe</c:v>
                </c:pt>
                <c:pt idx="1">
                  <c:v>gimnazjalne</c:v>
                </c:pt>
                <c:pt idx="2">
                  <c:v>ponadgimnazjalne</c:v>
                </c:pt>
                <c:pt idx="3">
                  <c:v>policealne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2000-2016'!$M$60:$M$62,'Edukacja 2000-2016'!$M$75:$M$76)</c:f>
              <c:numCache>
                <c:formatCode>#\ ##0_ ;\-#\ ##0\ </c:formatCode>
                <c:ptCount val="5"/>
                <c:pt idx="0">
                  <c:v>81</c:v>
                </c:pt>
                <c:pt idx="1">
                  <c:v>60</c:v>
                </c:pt>
                <c:pt idx="2">
                  <c:v>75</c:v>
                </c:pt>
                <c:pt idx="3">
                  <c:v>73</c:v>
                </c:pt>
                <c:pt idx="4">
                  <c:v>49</c:v>
                </c:pt>
              </c:numCache>
            </c:numRef>
          </c:val>
        </c:ser>
        <c:ser>
          <c:idx val="10"/>
          <c:order val="10"/>
          <c:tx>
            <c:strRef>
              <c:f>'Edukacja 2000-2016'!$N$59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cat>
            <c:strRef>
              <c:f>('Edukacja 2000-2016'!$B$60:$C$62,'Edukacja 2000-2016'!$B$75:$C$76)</c:f>
              <c:strCache>
                <c:ptCount val="5"/>
                <c:pt idx="0">
                  <c:v>podstawowe</c:v>
                </c:pt>
                <c:pt idx="1">
                  <c:v>gimnazjalne</c:v>
                </c:pt>
                <c:pt idx="2">
                  <c:v>ponadgimnazjalne</c:v>
                </c:pt>
                <c:pt idx="3">
                  <c:v>policealne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2000-2016'!$N$60:$N$62,'Edukacja 2000-2016'!$N$75:$N$76)</c:f>
              <c:numCache>
                <c:formatCode>#\ ##0_ ;\-#\ ##0\ </c:formatCode>
                <c:ptCount val="5"/>
                <c:pt idx="0">
                  <c:v>83</c:v>
                </c:pt>
                <c:pt idx="1">
                  <c:v>59</c:v>
                </c:pt>
                <c:pt idx="2">
                  <c:v>69</c:v>
                </c:pt>
                <c:pt idx="3">
                  <c:v>68</c:v>
                </c:pt>
                <c:pt idx="4">
                  <c:v>51</c:v>
                </c:pt>
              </c:numCache>
            </c:numRef>
          </c:val>
        </c:ser>
        <c:ser>
          <c:idx val="11"/>
          <c:order val="11"/>
          <c:tx>
            <c:strRef>
              <c:f>'Edukacja 2000-2016'!$O$59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cat>
            <c:strRef>
              <c:f>('Edukacja 2000-2016'!$B$60:$C$62,'Edukacja 2000-2016'!$B$75:$C$76)</c:f>
              <c:strCache>
                <c:ptCount val="5"/>
                <c:pt idx="0">
                  <c:v>podstawowe</c:v>
                </c:pt>
                <c:pt idx="1">
                  <c:v>gimnazjalne</c:v>
                </c:pt>
                <c:pt idx="2">
                  <c:v>ponadgimnazjalne</c:v>
                </c:pt>
                <c:pt idx="3">
                  <c:v>policealne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2000-2016'!$O$60:$O$62,'Edukacja 2000-2016'!$O$75:$O$76)</c:f>
              <c:numCache>
                <c:formatCode>#\ ##0_ ;\-#\ ##0\ </c:formatCode>
                <c:ptCount val="5"/>
                <c:pt idx="0">
                  <c:v>86</c:v>
                </c:pt>
                <c:pt idx="1">
                  <c:v>60</c:v>
                </c:pt>
                <c:pt idx="2">
                  <c:v>67</c:v>
                </c:pt>
                <c:pt idx="3">
                  <c:v>64</c:v>
                </c:pt>
                <c:pt idx="4">
                  <c:v>52</c:v>
                </c:pt>
              </c:numCache>
            </c:numRef>
          </c:val>
        </c:ser>
        <c:ser>
          <c:idx val="12"/>
          <c:order val="12"/>
          <c:tx>
            <c:strRef>
              <c:f>'Edukacja 2000-2016'!$P$59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cat>
            <c:strRef>
              <c:f>('Edukacja 2000-2016'!$B$60:$C$62,'Edukacja 2000-2016'!$B$75:$C$76)</c:f>
              <c:strCache>
                <c:ptCount val="5"/>
                <c:pt idx="0">
                  <c:v>podstawowe</c:v>
                </c:pt>
                <c:pt idx="1">
                  <c:v>gimnazjalne</c:v>
                </c:pt>
                <c:pt idx="2">
                  <c:v>ponadgimnazjalne</c:v>
                </c:pt>
                <c:pt idx="3">
                  <c:v>policealne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2000-2016'!$P$60:$P$62,'Edukacja 2000-2016'!$P$75:$P$76)</c:f>
              <c:numCache>
                <c:formatCode>#\ ##0_ ;\-#\ ##0\ </c:formatCode>
                <c:ptCount val="5"/>
                <c:pt idx="0">
                  <c:v>86</c:v>
                </c:pt>
                <c:pt idx="1">
                  <c:v>61</c:v>
                </c:pt>
                <c:pt idx="2">
                  <c:v>64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ser>
          <c:idx val="13"/>
          <c:order val="13"/>
          <c:tx>
            <c:strRef>
              <c:f>'Edukacja 2000-2016'!$Q$59</c:f>
              <c:strCache>
                <c:ptCount val="1"/>
                <c:pt idx="0">
                  <c:v>2013/14</c:v>
                </c:pt>
              </c:strCache>
            </c:strRef>
          </c:tx>
          <c:invertIfNegative val="0"/>
          <c:cat>
            <c:strRef>
              <c:f>('Edukacja 2000-2016'!$B$60:$C$62,'Edukacja 2000-2016'!$B$75:$C$76)</c:f>
              <c:strCache>
                <c:ptCount val="5"/>
                <c:pt idx="0">
                  <c:v>podstawowe</c:v>
                </c:pt>
                <c:pt idx="1">
                  <c:v>gimnazjalne</c:v>
                </c:pt>
                <c:pt idx="2">
                  <c:v>ponadgimnazjalne</c:v>
                </c:pt>
                <c:pt idx="3">
                  <c:v>policealne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2000-2016'!$Q$60:$Q$62,'Edukacja 2000-2016'!$Q$75:$Q$76)</c:f>
              <c:numCache>
                <c:formatCode>#\ ##0_ ;\-#\ ##0\ </c:formatCode>
                <c:ptCount val="5"/>
                <c:pt idx="0">
                  <c:v>87</c:v>
                </c:pt>
                <c:pt idx="1">
                  <c:v>62</c:v>
                </c:pt>
                <c:pt idx="2">
                  <c:v>65</c:v>
                </c:pt>
                <c:pt idx="3">
                  <c:v>56</c:v>
                </c:pt>
                <c:pt idx="4">
                  <c:v>35</c:v>
                </c:pt>
              </c:numCache>
            </c:numRef>
          </c:val>
        </c:ser>
        <c:ser>
          <c:idx val="14"/>
          <c:order val="14"/>
          <c:tx>
            <c:strRef>
              <c:f>'Edukacja 2000-2016'!$R$59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val>
            <c:numRef>
              <c:f>('Edukacja 2000-2016'!$R$60:$R$62,'Edukacja 2000-2016'!$R$75:$R$76)</c:f>
              <c:numCache>
                <c:formatCode>#\ ##0_ ;\-#\ ##0\ </c:formatCode>
                <c:ptCount val="5"/>
                <c:pt idx="0">
                  <c:v>91</c:v>
                </c:pt>
                <c:pt idx="1">
                  <c:v>62</c:v>
                </c:pt>
                <c:pt idx="2">
                  <c:v>63</c:v>
                </c:pt>
                <c:pt idx="3">
                  <c:v>47</c:v>
                </c:pt>
                <c:pt idx="4">
                  <c:v>25</c:v>
                </c:pt>
              </c:numCache>
            </c:numRef>
          </c:val>
        </c:ser>
        <c:ser>
          <c:idx val="15"/>
          <c:order val="15"/>
          <c:tx>
            <c:strRef>
              <c:f>'Edukacja 2000-2016'!$S$59</c:f>
              <c:strCache>
                <c:ptCount val="1"/>
                <c:pt idx="0">
                  <c:v>2015/16</c:v>
                </c:pt>
              </c:strCache>
            </c:strRef>
          </c:tx>
          <c:invertIfNegative val="0"/>
          <c:val>
            <c:numRef>
              <c:f>('Edukacja 2000-2016'!$S$60,'Edukacja 2000-2016'!$S$61,'Edukacja 2000-2016'!$S$62,'Edukacja 2000-2016'!$S$75,'Edukacja 2000-2016'!$S$76)</c:f>
              <c:numCache>
                <c:formatCode>#\ ##0_ ;\-#\ ##0\ </c:formatCode>
                <c:ptCount val="5"/>
                <c:pt idx="0">
                  <c:v>92</c:v>
                </c:pt>
                <c:pt idx="1">
                  <c:v>61</c:v>
                </c:pt>
                <c:pt idx="2">
                  <c:v>65</c:v>
                </c:pt>
                <c:pt idx="3">
                  <c:v>43</c:v>
                </c:pt>
                <c:pt idx="4">
                  <c:v>22</c:v>
                </c:pt>
              </c:numCache>
            </c:numRef>
          </c:val>
        </c:ser>
        <c:ser>
          <c:idx val="16"/>
          <c:order val="16"/>
          <c:tx>
            <c:strRef>
              <c:f>'Edukacja 2000-2016'!$T$59</c:f>
              <c:strCache>
                <c:ptCount val="1"/>
                <c:pt idx="0">
                  <c:v>2016/17</c:v>
                </c:pt>
              </c:strCache>
            </c:strRef>
          </c:tx>
          <c:invertIfNegative val="0"/>
          <c:dLbls>
            <c:numFmt formatCode="#,##0" sourceLinked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('Edukacja 2000-2016'!$T$60:$T$62,'Edukacja 2000-2016'!$T$75:$T$76)</c:f>
              <c:numCache>
                <c:formatCode>#\ ##0_ ;\-#\ ##0\ </c:formatCode>
                <c:ptCount val="5"/>
                <c:pt idx="0">
                  <c:v>93</c:v>
                </c:pt>
                <c:pt idx="1">
                  <c:v>65</c:v>
                </c:pt>
                <c:pt idx="2">
                  <c:v>65</c:v>
                </c:pt>
                <c:pt idx="3">
                  <c:v>48</c:v>
                </c:pt>
                <c:pt idx="4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839080"/>
        <c:axId val="581839472"/>
      </c:barChart>
      <c:catAx>
        <c:axId val="581839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1839472"/>
        <c:crosses val="autoZero"/>
        <c:auto val="1"/>
        <c:lblAlgn val="ctr"/>
        <c:lblOffset val="100"/>
        <c:noMultiLvlLbl val="0"/>
      </c:catAx>
      <c:valAx>
        <c:axId val="581839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5818390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1934106195909184"/>
          <c:y val="3.7771036121174342E-2"/>
          <c:w val="0.15818218996347658"/>
          <c:h val="0.90647004295994604"/>
        </c:manualLayout>
      </c:layout>
      <c:overlay val="0"/>
      <c:txPr>
        <a:bodyPr/>
        <a:lstStyle/>
        <a:p>
          <a:pPr>
            <a:defRPr sz="10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79533318003916E-2"/>
          <c:y val="3.8394877270201071E-2"/>
          <c:w val="0.75834134938117703"/>
          <c:h val="0.8878008679297585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'Edukacja 2000-2016'!$E$148</c:f>
              <c:strCache>
                <c:ptCount val="1"/>
                <c:pt idx="0">
                  <c:v>2000/01</c:v>
                </c:pt>
              </c:strCache>
            </c:strRef>
          </c:tx>
          <c:invertIfNegative val="0"/>
          <c:dLbls>
            <c:numFmt formatCode="#,##0" sourceLinked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('Edukacja 2000-2016'!$B$149:$C$149,'Edukacja 2000-2016'!$B$150:$C$150,'Edukacja 2000-2016'!$B$151:$C$151,'Edukacja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2000-2016'!$E$103:$E$105,'Edukacja 2000-2016'!$E$118:$E$119)</c:f>
              <c:numCache>
                <c:formatCode>#\ ##0_ ;\-#\ ##0\ </c:formatCode>
                <c:ptCount val="5"/>
                <c:pt idx="0">
                  <c:v>29588</c:v>
                </c:pt>
                <c:pt idx="1">
                  <c:v>16537</c:v>
                </c:pt>
                <c:pt idx="2">
                  <c:v>23207</c:v>
                </c:pt>
                <c:pt idx="3">
                  <c:v>4149</c:v>
                </c:pt>
                <c:pt idx="4">
                  <c:v>7054</c:v>
                </c:pt>
              </c:numCache>
            </c:numRef>
          </c:val>
        </c:ser>
        <c:ser>
          <c:idx val="2"/>
          <c:order val="2"/>
          <c:tx>
            <c:strRef>
              <c:f>'Edukacja 2000-2016'!$F$148</c:f>
              <c:strCache>
                <c:ptCount val="1"/>
                <c:pt idx="0">
                  <c:v>2001/02</c:v>
                </c:pt>
              </c:strCache>
            </c:strRef>
          </c:tx>
          <c:invertIfNegative val="0"/>
          <c:cat>
            <c:strRef>
              <c:f>('Edukacja 2000-2016'!$B$149:$C$149,'Edukacja 2000-2016'!$B$150:$C$150,'Edukacja 2000-2016'!$B$151:$C$151,'Edukacja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2000-2016'!$F$103:$F$105,'Edukacja 2000-2016'!$F$118:$F$119)</c:f>
              <c:numCache>
                <c:formatCode>#\ ##0_ ;\-#\ ##0\ </c:formatCode>
                <c:ptCount val="5"/>
                <c:pt idx="0">
                  <c:v>28461</c:v>
                </c:pt>
                <c:pt idx="1">
                  <c:v>16097</c:v>
                </c:pt>
                <c:pt idx="2">
                  <c:v>22194</c:v>
                </c:pt>
                <c:pt idx="3">
                  <c:v>4911</c:v>
                </c:pt>
                <c:pt idx="4">
                  <c:v>6626</c:v>
                </c:pt>
              </c:numCache>
            </c:numRef>
          </c:val>
        </c:ser>
        <c:ser>
          <c:idx val="3"/>
          <c:order val="3"/>
          <c:tx>
            <c:strRef>
              <c:f>'Edukacja 2000-2016'!$G$148</c:f>
              <c:strCache>
                <c:ptCount val="1"/>
                <c:pt idx="0">
                  <c:v>2002/03</c:v>
                </c:pt>
              </c:strCache>
            </c:strRef>
          </c:tx>
          <c:invertIfNegative val="0"/>
          <c:cat>
            <c:strRef>
              <c:f>('Edukacja 2000-2016'!$B$149:$C$149,'Edukacja 2000-2016'!$B$150:$C$150,'Edukacja 2000-2016'!$B$151:$C$151,'Edukacja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2000-2016'!$G$103:$G$105,'Edukacja 2000-2016'!$G$118:$G$119)</c:f>
              <c:numCache>
                <c:formatCode>#\ ##0_ ;\-#\ ##0\ </c:formatCode>
                <c:ptCount val="5"/>
                <c:pt idx="0">
                  <c:v>27275</c:v>
                </c:pt>
                <c:pt idx="1">
                  <c:v>15797</c:v>
                </c:pt>
                <c:pt idx="2">
                  <c:v>21808</c:v>
                </c:pt>
                <c:pt idx="3">
                  <c:v>5761</c:v>
                </c:pt>
                <c:pt idx="4">
                  <c:v>7516</c:v>
                </c:pt>
              </c:numCache>
            </c:numRef>
          </c:val>
        </c:ser>
        <c:ser>
          <c:idx val="4"/>
          <c:order val="4"/>
          <c:tx>
            <c:strRef>
              <c:f>'Edukacja 2000-2016'!$H$148</c:f>
              <c:strCache>
                <c:ptCount val="1"/>
                <c:pt idx="0">
                  <c:v>2003/04</c:v>
                </c:pt>
              </c:strCache>
            </c:strRef>
          </c:tx>
          <c:invertIfNegative val="0"/>
          <c:cat>
            <c:strRef>
              <c:f>('Edukacja 2000-2016'!$B$149:$C$149,'Edukacja 2000-2016'!$B$150:$C$150,'Edukacja 2000-2016'!$B$151:$C$151,'Edukacja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2000-2016'!$H$103:$H$105,'Edukacja 2000-2016'!$H$118:$H$119)</c:f>
              <c:numCache>
                <c:formatCode>#\ ##0_ ;\-#\ ##0\ </c:formatCode>
                <c:ptCount val="5"/>
                <c:pt idx="0">
                  <c:v>26058</c:v>
                </c:pt>
                <c:pt idx="1">
                  <c:v>15637</c:v>
                </c:pt>
                <c:pt idx="2">
                  <c:v>21139</c:v>
                </c:pt>
                <c:pt idx="3">
                  <c:v>6220</c:v>
                </c:pt>
                <c:pt idx="4">
                  <c:v>6357</c:v>
                </c:pt>
              </c:numCache>
            </c:numRef>
          </c:val>
        </c:ser>
        <c:ser>
          <c:idx val="5"/>
          <c:order val="5"/>
          <c:tx>
            <c:strRef>
              <c:f>'Edukacja 2000-2016'!$I$148</c:f>
              <c:strCache>
                <c:ptCount val="1"/>
                <c:pt idx="0">
                  <c:v>2004/05</c:v>
                </c:pt>
              </c:strCache>
            </c:strRef>
          </c:tx>
          <c:invertIfNegative val="0"/>
          <c:cat>
            <c:strRef>
              <c:f>('Edukacja 2000-2016'!$B$149:$C$149,'Edukacja 2000-2016'!$B$150:$C$150,'Edukacja 2000-2016'!$B$151:$C$151,'Edukacja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2000-2016'!$I$103:$I$105,'Edukacja 2000-2016'!$I$118:$I$119)</c:f>
              <c:numCache>
                <c:formatCode>#\ ##0_ ;\-#\ ##0\ </c:formatCode>
                <c:ptCount val="5"/>
                <c:pt idx="0">
                  <c:v>25231</c:v>
                </c:pt>
                <c:pt idx="1">
                  <c:v>15039</c:v>
                </c:pt>
                <c:pt idx="2">
                  <c:v>20299</c:v>
                </c:pt>
                <c:pt idx="3">
                  <c:v>6435</c:v>
                </c:pt>
                <c:pt idx="4">
                  <c:v>4993</c:v>
                </c:pt>
              </c:numCache>
            </c:numRef>
          </c:val>
        </c:ser>
        <c:ser>
          <c:idx val="6"/>
          <c:order val="6"/>
          <c:tx>
            <c:strRef>
              <c:f>'Edukacja 2000-2016'!$J$148</c:f>
              <c:strCache>
                <c:ptCount val="1"/>
                <c:pt idx="0">
                  <c:v>2005/06</c:v>
                </c:pt>
              </c:strCache>
            </c:strRef>
          </c:tx>
          <c:invertIfNegative val="0"/>
          <c:cat>
            <c:strRef>
              <c:f>('Edukacja 2000-2016'!$B$149:$C$149,'Edukacja 2000-2016'!$B$150:$C$150,'Edukacja 2000-2016'!$B$151:$C$151,'Edukacja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2000-2016'!$J$103:$J$105,'Edukacja 2000-2016'!$J$118:$J$119)</c:f>
              <c:numCache>
                <c:formatCode>#\ ##0_ ;\-#\ ##0\ </c:formatCode>
                <c:ptCount val="5"/>
                <c:pt idx="0">
                  <c:v>23995</c:v>
                </c:pt>
                <c:pt idx="1">
                  <c:v>14394</c:v>
                </c:pt>
                <c:pt idx="2">
                  <c:v>20307</c:v>
                </c:pt>
                <c:pt idx="3">
                  <c:v>6822</c:v>
                </c:pt>
                <c:pt idx="4">
                  <c:v>4599</c:v>
                </c:pt>
              </c:numCache>
            </c:numRef>
          </c:val>
        </c:ser>
        <c:ser>
          <c:idx val="7"/>
          <c:order val="7"/>
          <c:tx>
            <c:strRef>
              <c:f>'Edukacja 2000-2016'!$K$148</c:f>
              <c:strCache>
                <c:ptCount val="1"/>
                <c:pt idx="0">
                  <c:v>2006/07</c:v>
                </c:pt>
              </c:strCache>
            </c:strRef>
          </c:tx>
          <c:invertIfNegative val="0"/>
          <c:cat>
            <c:strRef>
              <c:f>('Edukacja 2000-2016'!$B$149:$C$149,'Edukacja 2000-2016'!$B$150:$C$150,'Edukacja 2000-2016'!$B$151:$C$151,'Edukacja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2000-2016'!$K$103:$K$105,'Edukacja 2000-2016'!$K$118:$K$119)</c:f>
              <c:numCache>
                <c:formatCode>#\ ##0_ ;\-#\ ##0\ </c:formatCode>
                <c:ptCount val="5"/>
                <c:pt idx="0">
                  <c:v>22580</c:v>
                </c:pt>
                <c:pt idx="1">
                  <c:v>13465</c:v>
                </c:pt>
                <c:pt idx="2">
                  <c:v>19233</c:v>
                </c:pt>
                <c:pt idx="3">
                  <c:v>7508</c:v>
                </c:pt>
                <c:pt idx="4">
                  <c:v>4683</c:v>
                </c:pt>
              </c:numCache>
            </c:numRef>
          </c:val>
        </c:ser>
        <c:ser>
          <c:idx val="8"/>
          <c:order val="8"/>
          <c:tx>
            <c:strRef>
              <c:f>'Edukacja 2000-2016'!$L$148</c:f>
              <c:strCache>
                <c:ptCount val="1"/>
                <c:pt idx="0">
                  <c:v>2007/08</c:v>
                </c:pt>
              </c:strCache>
            </c:strRef>
          </c:tx>
          <c:invertIfNegative val="0"/>
          <c:cat>
            <c:strRef>
              <c:f>('Edukacja 2000-2016'!$B$149:$C$149,'Edukacja 2000-2016'!$B$150:$C$150,'Edukacja 2000-2016'!$B$151:$C$151,'Edukacja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2000-2016'!$L$103:$L$105,'Edukacja 2000-2016'!$L$118:$L$119)</c:f>
              <c:numCache>
                <c:formatCode>#\ ##0_ ;\-#\ ##0\ </c:formatCode>
                <c:ptCount val="5"/>
                <c:pt idx="0">
                  <c:v>22112</c:v>
                </c:pt>
                <c:pt idx="1">
                  <c:v>12974</c:v>
                </c:pt>
                <c:pt idx="2">
                  <c:v>18414</c:v>
                </c:pt>
                <c:pt idx="3">
                  <c:v>9366</c:v>
                </c:pt>
                <c:pt idx="4">
                  <c:v>5276</c:v>
                </c:pt>
              </c:numCache>
            </c:numRef>
          </c:val>
        </c:ser>
        <c:ser>
          <c:idx val="9"/>
          <c:order val="9"/>
          <c:tx>
            <c:strRef>
              <c:f>'Edukacja 2000-2016'!$M$148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cat>
            <c:strRef>
              <c:f>('Edukacja 2000-2016'!$B$149:$C$149,'Edukacja 2000-2016'!$B$150:$C$150,'Edukacja 2000-2016'!$B$151:$C$151,'Edukacja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2000-2016'!$M$103:$M$105,'Edukacja 2000-2016'!$M$118:$M$119)</c:f>
              <c:numCache>
                <c:formatCode>#\ ##0_ ;\-#\ ##0\ </c:formatCode>
                <c:ptCount val="5"/>
                <c:pt idx="0">
                  <c:v>21698</c:v>
                </c:pt>
                <c:pt idx="1">
                  <c:v>12269</c:v>
                </c:pt>
                <c:pt idx="2">
                  <c:v>17754</c:v>
                </c:pt>
                <c:pt idx="3">
                  <c:v>8101</c:v>
                </c:pt>
                <c:pt idx="4">
                  <c:v>5131</c:v>
                </c:pt>
              </c:numCache>
            </c:numRef>
          </c:val>
        </c:ser>
        <c:ser>
          <c:idx val="10"/>
          <c:order val="10"/>
          <c:tx>
            <c:strRef>
              <c:f>'Edukacja 2000-2016'!$N$148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cat>
            <c:strRef>
              <c:f>('Edukacja 2000-2016'!$B$149:$C$149,'Edukacja 2000-2016'!$B$150:$C$150,'Edukacja 2000-2016'!$B$151:$C$151,'Edukacja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2000-2016'!$N$103:$N$105,'Edukacja 2000-2016'!$N$118:$N$119)</c:f>
              <c:numCache>
                <c:formatCode>#\ ##0_ ;\-#\ ##0\ </c:formatCode>
                <c:ptCount val="5"/>
                <c:pt idx="0">
                  <c:v>21625</c:v>
                </c:pt>
                <c:pt idx="1">
                  <c:v>11776</c:v>
                </c:pt>
                <c:pt idx="2">
                  <c:v>17078</c:v>
                </c:pt>
                <c:pt idx="3">
                  <c:v>8578</c:v>
                </c:pt>
                <c:pt idx="4">
                  <c:v>5293</c:v>
                </c:pt>
              </c:numCache>
            </c:numRef>
          </c:val>
        </c:ser>
        <c:ser>
          <c:idx val="11"/>
          <c:order val="11"/>
          <c:tx>
            <c:strRef>
              <c:f>'Edukacja 2000-2016'!$O$148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cat>
            <c:strRef>
              <c:f>('Edukacja 2000-2016'!$B$149:$C$149,'Edukacja 2000-2016'!$B$150:$C$150,'Edukacja 2000-2016'!$B$151:$C$151,'Edukacja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2000-2016'!$O$103:$O$105,'Edukacja 2000-2016'!$O$118:$O$119)</c:f>
              <c:numCache>
                <c:formatCode>#\ ##0_ ;\-#\ ##0\ </c:formatCode>
                <c:ptCount val="5"/>
                <c:pt idx="0">
                  <c:v>22385</c:v>
                </c:pt>
                <c:pt idx="1">
                  <c:v>11482</c:v>
                </c:pt>
                <c:pt idx="2">
                  <c:v>16215</c:v>
                </c:pt>
                <c:pt idx="3">
                  <c:v>9242</c:v>
                </c:pt>
                <c:pt idx="4">
                  <c:v>5348</c:v>
                </c:pt>
              </c:numCache>
            </c:numRef>
          </c:val>
        </c:ser>
        <c:ser>
          <c:idx val="12"/>
          <c:order val="12"/>
          <c:tx>
            <c:strRef>
              <c:f>'Edukacja 2000-2016'!$P$148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cat>
            <c:strRef>
              <c:f>('Edukacja 2000-2016'!$B$149:$C$149,'Edukacja 2000-2016'!$B$150:$C$150,'Edukacja 2000-2016'!$B$151:$C$151,'Edukacja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2000-2016'!$P$103:$P$105,'Edukacja 2000-2016'!$P$118:$P$119)</c:f>
              <c:numCache>
                <c:formatCode>#\ ##0_ ;\-#\ ##0\ </c:formatCode>
                <c:ptCount val="5"/>
                <c:pt idx="0">
                  <c:v>22426</c:v>
                </c:pt>
                <c:pt idx="1">
                  <c:v>11182</c:v>
                </c:pt>
                <c:pt idx="2">
                  <c:v>15374</c:v>
                </c:pt>
                <c:pt idx="3">
                  <c:v>9462</c:v>
                </c:pt>
                <c:pt idx="4">
                  <c:v>5045</c:v>
                </c:pt>
              </c:numCache>
            </c:numRef>
          </c:val>
        </c:ser>
        <c:ser>
          <c:idx val="13"/>
          <c:order val="13"/>
          <c:tx>
            <c:strRef>
              <c:f>'Edukacja 2000-2016'!$Q$148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cat>
            <c:strRef>
              <c:f>('Edukacja 2000-2016'!$B$149:$C$149,'Edukacja 2000-2016'!$B$150:$C$150,'Edukacja 2000-2016'!$B$151:$C$151,'Edukacja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2000-2016'!$Q$103:$Q$105,'Edukacja 2000-2016'!$Q$118:$Q$119)</c:f>
              <c:numCache>
                <c:formatCode>#\ ##0_ ;\-#\ ##0\ </c:formatCode>
                <c:ptCount val="5"/>
                <c:pt idx="0">
                  <c:v>22940</c:v>
                </c:pt>
                <c:pt idx="1">
                  <c:v>10836</c:v>
                </c:pt>
                <c:pt idx="2">
                  <c:v>14731</c:v>
                </c:pt>
                <c:pt idx="3">
                  <c:v>9020</c:v>
                </c:pt>
                <c:pt idx="4">
                  <c:v>4086</c:v>
                </c:pt>
              </c:numCache>
            </c:numRef>
          </c:val>
        </c:ser>
        <c:ser>
          <c:idx val="14"/>
          <c:order val="14"/>
          <c:tx>
            <c:strRef>
              <c:f>'Edukacja 2000-2016'!$R$102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val>
            <c:numRef>
              <c:f>('Edukacja 2000-2016'!$R$103:$R$105,'Edukacja 2000-2016'!$R$118:$R$119)</c:f>
              <c:numCache>
                <c:formatCode>#\ ##0_ ;\-#\ ##0\ </c:formatCode>
                <c:ptCount val="5"/>
                <c:pt idx="0">
                  <c:v>25128</c:v>
                </c:pt>
                <c:pt idx="1">
                  <c:v>10798</c:v>
                </c:pt>
                <c:pt idx="2">
                  <c:v>14429</c:v>
                </c:pt>
                <c:pt idx="3">
                  <c:v>7973</c:v>
                </c:pt>
                <c:pt idx="4">
                  <c:v>3503</c:v>
                </c:pt>
              </c:numCache>
            </c:numRef>
          </c:val>
        </c:ser>
        <c:ser>
          <c:idx val="15"/>
          <c:order val="15"/>
          <c:tx>
            <c:strRef>
              <c:f>'Edukacja 2000-2016'!$S$102</c:f>
              <c:strCache>
                <c:ptCount val="1"/>
                <c:pt idx="0">
                  <c:v>2015/16</c:v>
                </c:pt>
              </c:strCache>
            </c:strRef>
          </c:tx>
          <c:invertIfNegative val="0"/>
          <c:val>
            <c:numRef>
              <c:f>('Edukacja 2000-2016'!$S$103,'Edukacja 2000-2016'!$S$104,'Edukacja 2000-2016'!$S$105,'Edukacja 2000-2016'!$S$118,'Edukacja 2000-2016'!$S$119)</c:f>
              <c:numCache>
                <c:formatCode>#\ ##0_ ;\-#\ ##0\ </c:formatCode>
                <c:ptCount val="5"/>
                <c:pt idx="0">
                  <c:v>27841</c:v>
                </c:pt>
                <c:pt idx="1">
                  <c:v>10757</c:v>
                </c:pt>
                <c:pt idx="2">
                  <c:v>14488</c:v>
                </c:pt>
                <c:pt idx="3">
                  <c:v>6365</c:v>
                </c:pt>
                <c:pt idx="4">
                  <c:v>3078</c:v>
                </c:pt>
              </c:numCache>
            </c:numRef>
          </c:val>
        </c:ser>
        <c:ser>
          <c:idx val="16"/>
          <c:order val="16"/>
          <c:tx>
            <c:strRef>
              <c:f>'Edukacja 2000-2016'!$T$102</c:f>
              <c:strCache>
                <c:ptCount val="1"/>
                <c:pt idx="0">
                  <c:v>2016/17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299203496187298E-2"/>
                  <c:y val="-1.3667424742397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" sourceLinked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('Edukacja 2000-2016'!$T$103:$T$105,'Edukacja 2000-2016'!$T$118:$T$119)</c:f>
              <c:numCache>
                <c:formatCode>#\ ##0_ ;\-#\ ##0\ </c:formatCode>
                <c:ptCount val="5"/>
                <c:pt idx="0">
                  <c:v>27019</c:v>
                </c:pt>
                <c:pt idx="1">
                  <c:v>11133</c:v>
                </c:pt>
                <c:pt idx="2">
                  <c:v>14446</c:v>
                </c:pt>
                <c:pt idx="3">
                  <c:v>6528</c:v>
                </c:pt>
                <c:pt idx="4">
                  <c:v>2852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827320"/>
        <c:axId val="5818284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'Edukacja 2000-2016'!$D$148</c15:sqref>
                        </c15:formulaRef>
                      </c:ext>
                    </c:extLst>
                    <c:strCache>
                      <c:ptCount val="1"/>
                      <c:pt idx="0">
                        <c:v>1999/2000</c:v>
                      </c:pt>
                    </c:strCache>
                  </c:strRef>
                </c:tx>
                <c:invertIfNegative val="0"/>
                <c:dLbls>
                  <c:dLbl>
                    <c:idx val="3"/>
                    <c:layout>
                      <c:manualLayout>
                        <c:x val="1.139240619878463E-2"/>
                        <c:y val="0.11053510535432115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numFmt formatCode="#,##0" sourceLinked="0"/>
                  <c:spPr>
                    <a:solidFill>
                      <a:schemeClr val="accent6">
                        <a:lumMod val="20000"/>
                        <a:lumOff val="80000"/>
                      </a:schemeClr>
                    </a:solidFill>
                    <a:ln>
                      <a:solidFill>
                        <a:sysClr val="windowText" lastClr="000000"/>
                      </a:solidFill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('Edukacja 2000-2016'!$B$149:$C$149,'Edukacja 2000-2016'!$B$150:$C$150,'Edukacja 2000-2016'!$B$151:$C$151,'Edukacja 2000-2016'!$B$164:$C$165)</c15:sqref>
                        </c15:formulaRef>
                      </c:ext>
                    </c:extLst>
                    <c:strCache>
                      <c:ptCount val="5"/>
                      <c:pt idx="0">
                        <c:v>podstawowych</c:v>
                      </c:pt>
                      <c:pt idx="1">
                        <c:v>gimnazjalnych</c:v>
                      </c:pt>
                      <c:pt idx="2">
                        <c:v>ponadgimnazjalnych</c:v>
                      </c:pt>
                      <c:pt idx="3">
                        <c:v>policealnych</c:v>
                      </c:pt>
                      <c:pt idx="4">
                        <c:v>dla dorosłych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('Edukacja 2000-2016'!$D$103:$D$105,'Edukacja 2000-2016'!$D$118:$D$119)</c15:sqref>
                        </c15:formulaRef>
                      </c:ext>
                    </c:extLst>
                    <c:numCache>
                      <c:formatCode>#\ ##0_ ;\-#\ ##0\ </c:formatCode>
                      <c:ptCount val="5"/>
                      <c:pt idx="0">
                        <c:v>31070</c:v>
                      </c:pt>
                      <c:pt idx="1">
                        <c:v>11352</c:v>
                      </c:pt>
                      <c:pt idx="2">
                        <c:v>30883</c:v>
                      </c:pt>
                      <c:pt idx="3">
                        <c:v>4461</c:v>
                      </c:pt>
                      <c:pt idx="4">
                        <c:v>6922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581827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581828496"/>
        <c:crosses val="autoZero"/>
        <c:auto val="1"/>
        <c:lblAlgn val="ctr"/>
        <c:lblOffset val="100"/>
        <c:noMultiLvlLbl val="0"/>
      </c:catAx>
      <c:valAx>
        <c:axId val="58182849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5818273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10822636382209"/>
          <c:y val="6.2257908075253984E-2"/>
          <c:w val="0.15273635054468632"/>
          <c:h val="0.8615971461986666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4552817958997E-2"/>
          <c:y val="3.6905895489221276E-2"/>
          <c:w val="0.76069358510579843"/>
          <c:h val="0.8921520333813015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'Edukacja 2000-2016'!$E$148</c:f>
              <c:strCache>
                <c:ptCount val="1"/>
                <c:pt idx="0">
                  <c:v>2000/01</c:v>
                </c:pt>
              </c:strCache>
            </c:strRef>
          </c:tx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('Edukacja 2000-2016'!$B$149:$C$151,'Edukacja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2000-2016'!$E$149:$E$151,'Edukacja 2000-2016'!$E$164:$E$165)</c:f>
              <c:numCache>
                <c:formatCode>#,##0</c:formatCode>
                <c:ptCount val="5"/>
                <c:pt idx="0">
                  <c:v>5392</c:v>
                </c:pt>
                <c:pt idx="1">
                  <c:v>0</c:v>
                </c:pt>
                <c:pt idx="2">
                  <c:v>6800</c:v>
                </c:pt>
                <c:pt idx="3">
                  <c:v>1785</c:v>
                </c:pt>
                <c:pt idx="4">
                  <c:v>1581</c:v>
                </c:pt>
              </c:numCache>
            </c:numRef>
          </c:val>
        </c:ser>
        <c:ser>
          <c:idx val="2"/>
          <c:order val="2"/>
          <c:tx>
            <c:strRef>
              <c:f>'Edukacja 2000-2016'!$F$148</c:f>
              <c:strCache>
                <c:ptCount val="1"/>
                <c:pt idx="0">
                  <c:v>2001/02</c:v>
                </c:pt>
              </c:strCache>
            </c:strRef>
          </c:tx>
          <c:invertIfNegative val="0"/>
          <c:dLbls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('Edukacja 2000-2016'!$B$149:$C$151,'Edukacja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2000-2016'!$F$149:$F$151,'Edukacja 2000-2016'!$F$164:$F$165)</c:f>
              <c:numCache>
                <c:formatCode>#,##0</c:formatCode>
                <c:ptCount val="5"/>
                <c:pt idx="0">
                  <c:v>5161</c:v>
                </c:pt>
                <c:pt idx="1">
                  <c:v>5419</c:v>
                </c:pt>
                <c:pt idx="2">
                  <c:v>6692</c:v>
                </c:pt>
                <c:pt idx="3">
                  <c:v>1454</c:v>
                </c:pt>
                <c:pt idx="4">
                  <c:v>1430</c:v>
                </c:pt>
              </c:numCache>
            </c:numRef>
          </c:val>
        </c:ser>
        <c:ser>
          <c:idx val="3"/>
          <c:order val="3"/>
          <c:tx>
            <c:strRef>
              <c:f>'Edukacja 2000-2016'!$G$148</c:f>
              <c:strCache>
                <c:ptCount val="1"/>
                <c:pt idx="0">
                  <c:v>2002/03</c:v>
                </c:pt>
              </c:strCache>
            </c:strRef>
          </c:tx>
          <c:invertIfNegative val="0"/>
          <c:cat>
            <c:strRef>
              <c:f>('Edukacja 2000-2016'!$B$149:$C$151,'Edukacja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2000-2016'!$G$149:$G$151,'Edukacja 2000-2016'!$G$164:$G$165)</c:f>
              <c:numCache>
                <c:formatCode>#,##0</c:formatCode>
                <c:ptCount val="5"/>
                <c:pt idx="0">
                  <c:v>5203</c:v>
                </c:pt>
                <c:pt idx="1">
                  <c:v>5330</c:v>
                </c:pt>
                <c:pt idx="2">
                  <c:v>6158</c:v>
                </c:pt>
                <c:pt idx="3">
                  <c:v>1966</c:v>
                </c:pt>
                <c:pt idx="4">
                  <c:v>1669</c:v>
                </c:pt>
              </c:numCache>
            </c:numRef>
          </c:val>
        </c:ser>
        <c:ser>
          <c:idx val="4"/>
          <c:order val="4"/>
          <c:tx>
            <c:strRef>
              <c:f>'Edukacja 2000-2016'!$H$148</c:f>
              <c:strCache>
                <c:ptCount val="1"/>
                <c:pt idx="0">
                  <c:v>2003/04</c:v>
                </c:pt>
              </c:strCache>
            </c:strRef>
          </c:tx>
          <c:invertIfNegative val="0"/>
          <c:cat>
            <c:strRef>
              <c:f>('Edukacja 2000-2016'!$B$149:$C$151,'Edukacja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2000-2016'!$H$149:$H$151,'Edukacja 2000-2016'!$H$164:$H$165)</c:f>
              <c:numCache>
                <c:formatCode>#,##0</c:formatCode>
                <c:ptCount val="5"/>
                <c:pt idx="0">
                  <c:v>5163</c:v>
                </c:pt>
                <c:pt idx="1">
                  <c:v>5158</c:v>
                </c:pt>
                <c:pt idx="2">
                  <c:v>6405</c:v>
                </c:pt>
                <c:pt idx="3">
                  <c:v>1808</c:v>
                </c:pt>
                <c:pt idx="4">
                  <c:v>1670</c:v>
                </c:pt>
              </c:numCache>
            </c:numRef>
          </c:val>
        </c:ser>
        <c:ser>
          <c:idx val="5"/>
          <c:order val="5"/>
          <c:tx>
            <c:strRef>
              <c:f>'Edukacja 2000-2016'!$I$148</c:f>
              <c:strCache>
                <c:ptCount val="1"/>
                <c:pt idx="0">
                  <c:v>2004/05</c:v>
                </c:pt>
              </c:strCache>
            </c:strRef>
          </c:tx>
          <c:invertIfNegative val="0"/>
          <c:cat>
            <c:strRef>
              <c:f>('Edukacja 2000-2016'!$B$149:$C$151,'Edukacja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2000-2016'!$I$149:$I$151,'Edukacja 2000-2016'!$I$164:$I$165)</c:f>
              <c:numCache>
                <c:formatCode>#,##0</c:formatCode>
                <c:ptCount val="5"/>
                <c:pt idx="0">
                  <c:v>4615</c:v>
                </c:pt>
                <c:pt idx="1">
                  <c:v>4964</c:v>
                </c:pt>
                <c:pt idx="2">
                  <c:v>6071</c:v>
                </c:pt>
                <c:pt idx="3">
                  <c:v>1897</c:v>
                </c:pt>
                <c:pt idx="4">
                  <c:v>1029</c:v>
                </c:pt>
              </c:numCache>
            </c:numRef>
          </c:val>
        </c:ser>
        <c:ser>
          <c:idx val="6"/>
          <c:order val="6"/>
          <c:tx>
            <c:strRef>
              <c:f>'Edukacja 2000-2016'!$J$148</c:f>
              <c:strCache>
                <c:ptCount val="1"/>
                <c:pt idx="0">
                  <c:v>2005/06</c:v>
                </c:pt>
              </c:strCache>
            </c:strRef>
          </c:tx>
          <c:invertIfNegative val="0"/>
          <c:cat>
            <c:strRef>
              <c:f>('Edukacja 2000-2016'!$B$149:$C$151,'Edukacja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2000-2016'!$J$149:$J$151,'Edukacja 2000-2016'!$J$164:$J$165)</c:f>
              <c:numCache>
                <c:formatCode>#,##0</c:formatCode>
                <c:ptCount val="5"/>
                <c:pt idx="0">
                  <c:v>4543</c:v>
                </c:pt>
                <c:pt idx="1">
                  <c:v>4883</c:v>
                </c:pt>
                <c:pt idx="2">
                  <c:v>5742</c:v>
                </c:pt>
                <c:pt idx="3">
                  <c:v>2341</c:v>
                </c:pt>
                <c:pt idx="4">
                  <c:v>1349</c:v>
                </c:pt>
              </c:numCache>
            </c:numRef>
          </c:val>
        </c:ser>
        <c:ser>
          <c:idx val="7"/>
          <c:order val="7"/>
          <c:tx>
            <c:strRef>
              <c:f>'Edukacja 2000-2016'!$K$148</c:f>
              <c:strCache>
                <c:ptCount val="1"/>
                <c:pt idx="0">
                  <c:v>2006/07</c:v>
                </c:pt>
              </c:strCache>
            </c:strRef>
          </c:tx>
          <c:invertIfNegative val="0"/>
          <c:cat>
            <c:strRef>
              <c:f>('Edukacja 2000-2016'!$B$149:$C$151,'Edukacja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2000-2016'!$K$149:$K$151,'Edukacja 2000-2016'!$K$164:$K$165)</c:f>
              <c:numCache>
                <c:formatCode>#,##0</c:formatCode>
                <c:ptCount val="5"/>
                <c:pt idx="0">
                  <c:v>4362</c:v>
                </c:pt>
                <c:pt idx="1">
                  <c:v>4861</c:v>
                </c:pt>
                <c:pt idx="2">
                  <c:v>5326</c:v>
                </c:pt>
                <c:pt idx="3">
                  <c:v>1877</c:v>
                </c:pt>
                <c:pt idx="4">
                  <c:v>814</c:v>
                </c:pt>
              </c:numCache>
            </c:numRef>
          </c:val>
        </c:ser>
        <c:ser>
          <c:idx val="8"/>
          <c:order val="8"/>
          <c:tx>
            <c:strRef>
              <c:f>'Edukacja 2000-2016'!$L$148</c:f>
              <c:strCache>
                <c:ptCount val="1"/>
                <c:pt idx="0">
                  <c:v>2007/08</c:v>
                </c:pt>
              </c:strCache>
            </c:strRef>
          </c:tx>
          <c:invertIfNegative val="0"/>
          <c:cat>
            <c:strRef>
              <c:f>('Edukacja 2000-2016'!$B$149:$C$151,'Edukacja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2000-2016'!$L$149:$L$151,'Edukacja 2000-2016'!$L$164:$L$165)</c:f>
              <c:numCache>
                <c:formatCode>#,##0</c:formatCode>
                <c:ptCount val="5"/>
                <c:pt idx="0">
                  <c:v>3901</c:v>
                </c:pt>
                <c:pt idx="1">
                  <c:v>4216</c:v>
                </c:pt>
                <c:pt idx="2">
                  <c:v>5309</c:v>
                </c:pt>
                <c:pt idx="3">
                  <c:v>1515</c:v>
                </c:pt>
                <c:pt idx="4">
                  <c:v>826</c:v>
                </c:pt>
              </c:numCache>
            </c:numRef>
          </c:val>
        </c:ser>
        <c:ser>
          <c:idx val="9"/>
          <c:order val="9"/>
          <c:tx>
            <c:strRef>
              <c:f>'Edukacja 2000-2016'!$M$148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cat>
            <c:strRef>
              <c:f>('Edukacja 2000-2016'!$B$149:$C$151,'Edukacja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2000-2016'!$M$149:$M$151,'Edukacja 2000-2016'!$M$164:$M$165)</c:f>
              <c:numCache>
                <c:formatCode>#,##0</c:formatCode>
                <c:ptCount val="5"/>
                <c:pt idx="0">
                  <c:v>3781</c:v>
                </c:pt>
                <c:pt idx="1">
                  <c:v>4287</c:v>
                </c:pt>
                <c:pt idx="2">
                  <c:v>5004</c:v>
                </c:pt>
                <c:pt idx="3">
                  <c:v>1725</c:v>
                </c:pt>
                <c:pt idx="4">
                  <c:v>919</c:v>
                </c:pt>
              </c:numCache>
            </c:numRef>
          </c:val>
        </c:ser>
        <c:ser>
          <c:idx val="10"/>
          <c:order val="10"/>
          <c:tx>
            <c:strRef>
              <c:f>'Edukacja 2000-2016'!$N$148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cat>
            <c:strRef>
              <c:f>('Edukacja 2000-2016'!$B$149:$C$151,'Edukacja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2000-2016'!$N$149:$N$151,'Edukacja 2000-2016'!$N$164:$N$165)</c:f>
              <c:numCache>
                <c:formatCode>#,##0</c:formatCode>
                <c:ptCount val="5"/>
                <c:pt idx="0">
                  <c:v>3924</c:v>
                </c:pt>
                <c:pt idx="1">
                  <c:v>4116</c:v>
                </c:pt>
                <c:pt idx="2">
                  <c:v>4969</c:v>
                </c:pt>
                <c:pt idx="3">
                  <c:v>1641</c:v>
                </c:pt>
                <c:pt idx="4">
                  <c:v>1006</c:v>
                </c:pt>
              </c:numCache>
            </c:numRef>
          </c:val>
        </c:ser>
        <c:ser>
          <c:idx val="11"/>
          <c:order val="11"/>
          <c:tx>
            <c:strRef>
              <c:f>'Edukacja 2000-2016'!$O$148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cat>
            <c:strRef>
              <c:f>('Edukacja 2000-2016'!$B$149:$C$151,'Edukacja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2000-2016'!$O$149:$O$151,'Edukacja 2000-2016'!$O$164:$O$165)</c:f>
              <c:numCache>
                <c:formatCode>#,##0</c:formatCode>
                <c:ptCount val="5"/>
                <c:pt idx="0">
                  <c:v>3578</c:v>
                </c:pt>
                <c:pt idx="1">
                  <c:v>3775</c:v>
                </c:pt>
                <c:pt idx="2">
                  <c:v>4649</c:v>
                </c:pt>
                <c:pt idx="3">
                  <c:v>1897</c:v>
                </c:pt>
                <c:pt idx="4">
                  <c:v>1044</c:v>
                </c:pt>
              </c:numCache>
            </c:numRef>
          </c:val>
        </c:ser>
        <c:ser>
          <c:idx val="12"/>
          <c:order val="12"/>
          <c:tx>
            <c:strRef>
              <c:f>'Edukacja 2000-2016'!$P$148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cat>
            <c:strRef>
              <c:f>('Edukacja 2000-2016'!$B$149:$C$151,'Edukacja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2000-2016'!$P$149:$P$151,'Edukacja 2000-2016'!$P$164:$P$165)</c:f>
              <c:numCache>
                <c:formatCode>#,##0</c:formatCode>
                <c:ptCount val="5"/>
                <c:pt idx="0">
                  <c:v>3514</c:v>
                </c:pt>
                <c:pt idx="1">
                  <c:v>3632</c:v>
                </c:pt>
                <c:pt idx="2">
                  <c:v>4367</c:v>
                </c:pt>
                <c:pt idx="3">
                  <c:v>2376</c:v>
                </c:pt>
                <c:pt idx="4">
                  <c:v>1045</c:v>
                </c:pt>
              </c:numCache>
            </c:numRef>
          </c:val>
        </c:ser>
        <c:ser>
          <c:idx val="13"/>
          <c:order val="13"/>
          <c:tx>
            <c:strRef>
              <c:f>'Edukacja 2000-2016'!$Q$148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cat>
            <c:strRef>
              <c:f>('Edukacja 2000-2016'!$B$149:$C$151,'Edukacja 2000-2016'!$B$164:$C$165)</c:f>
              <c:strCache>
                <c:ptCount val="5"/>
                <c:pt idx="0">
                  <c:v>podstawowych</c:v>
                </c:pt>
                <c:pt idx="1">
                  <c:v>gimnazjalnych</c:v>
                </c:pt>
                <c:pt idx="2">
                  <c:v>ponadgimnazjalnych</c:v>
                </c:pt>
                <c:pt idx="3">
                  <c:v>policealnych</c:v>
                </c:pt>
                <c:pt idx="4">
                  <c:v>dla dorosłych</c:v>
                </c:pt>
              </c:strCache>
            </c:strRef>
          </c:cat>
          <c:val>
            <c:numRef>
              <c:f>('Edukacja 2000-2016'!$Q$149:$Q$151,'Edukacja 2000-2016'!$Q$164:$Q$165)</c:f>
              <c:numCache>
                <c:formatCode>#,##0</c:formatCode>
                <c:ptCount val="5"/>
                <c:pt idx="0">
                  <c:v>3361</c:v>
                </c:pt>
                <c:pt idx="1">
                  <c:v>3644</c:v>
                </c:pt>
                <c:pt idx="2">
                  <c:v>4307</c:v>
                </c:pt>
                <c:pt idx="3">
                  <c:v>2220</c:v>
                </c:pt>
                <c:pt idx="4">
                  <c:v>998</c:v>
                </c:pt>
              </c:numCache>
            </c:numRef>
          </c:val>
        </c:ser>
        <c:ser>
          <c:idx val="14"/>
          <c:order val="14"/>
          <c:tx>
            <c:strRef>
              <c:f>'Edukacja 2000-2016'!$R$148</c:f>
              <c:strCache>
                <c:ptCount val="1"/>
                <c:pt idx="0">
                  <c:v>2013/14</c:v>
                </c:pt>
              </c:strCache>
            </c:strRef>
          </c:tx>
          <c:invertIfNegative val="0"/>
          <c:val>
            <c:numRef>
              <c:f>('Edukacja 2000-2016'!$R$149:$R$151,'Edukacja 2000-2016'!$R$164:$R$165)</c:f>
              <c:numCache>
                <c:formatCode>#,##0</c:formatCode>
                <c:ptCount val="5"/>
                <c:pt idx="0">
                  <c:v>3469</c:v>
                </c:pt>
                <c:pt idx="1">
                  <c:v>3481</c:v>
                </c:pt>
                <c:pt idx="2">
                  <c:v>3928</c:v>
                </c:pt>
                <c:pt idx="3">
                  <c:v>2647</c:v>
                </c:pt>
                <c:pt idx="4">
                  <c:v>716</c:v>
                </c:pt>
              </c:numCache>
            </c:numRef>
          </c:val>
        </c:ser>
        <c:ser>
          <c:idx val="15"/>
          <c:order val="15"/>
          <c:tx>
            <c:strRef>
              <c:f>'Edukacja 2000-2016'!$S$148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val>
            <c:numRef>
              <c:f>('Edukacja 2000-2016'!$S$149,'Edukacja 2000-2016'!$S$150,'Edukacja 2000-2016'!$S$151,'Edukacja 2000-2016'!$S$164,'Edukacja 2000-2016'!$S$165)</c:f>
              <c:numCache>
                <c:formatCode>#,##0</c:formatCode>
                <c:ptCount val="5"/>
                <c:pt idx="0">
                  <c:v>3447</c:v>
                </c:pt>
                <c:pt idx="1">
                  <c:v>3441</c:v>
                </c:pt>
                <c:pt idx="2">
                  <c:v>3763</c:v>
                </c:pt>
                <c:pt idx="3">
                  <c:v>1738</c:v>
                </c:pt>
                <c:pt idx="4">
                  <c:v>816</c:v>
                </c:pt>
              </c:numCache>
            </c:numRef>
          </c:val>
        </c:ser>
        <c:ser>
          <c:idx val="16"/>
          <c:order val="16"/>
          <c:tx>
            <c:strRef>
              <c:f>'Edukacja 2000-2016'!$T$148</c:f>
              <c:strCache>
                <c:ptCount val="1"/>
                <c:pt idx="0">
                  <c:v>2015/2016</c:v>
                </c:pt>
              </c:strCache>
            </c:strRef>
          </c:tx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('Edukacja 2000-2016'!$T$149:$T$151,'Edukacja 2000-2016'!$T$164:$T$165)</c:f>
              <c:numCache>
                <c:formatCode>#,##0</c:formatCode>
                <c:ptCount val="5"/>
                <c:pt idx="0">
                  <c:v>3675</c:v>
                </c:pt>
                <c:pt idx="1">
                  <c:v>3335</c:v>
                </c:pt>
                <c:pt idx="2">
                  <c:v>3609</c:v>
                </c:pt>
                <c:pt idx="3">
                  <c:v>2158</c:v>
                </c:pt>
                <c:pt idx="4">
                  <c:v>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829672"/>
        <c:axId val="581828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'Edukacja 2000-2016'!$D$148</c15:sqref>
                        </c15:formulaRef>
                      </c:ext>
                    </c:extLst>
                    <c:strCache>
                      <c:ptCount val="1"/>
                      <c:pt idx="0">
                        <c:v>1999/2000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('Edukacja 2000-2016'!$B$149:$C$151,'Edukacja 2000-2016'!$B$164:$C$165)</c15:sqref>
                        </c15:formulaRef>
                      </c:ext>
                    </c:extLst>
                    <c:strCache>
                      <c:ptCount val="5"/>
                      <c:pt idx="0">
                        <c:v>podstawowych</c:v>
                      </c:pt>
                      <c:pt idx="1">
                        <c:v>gimnazjalnych</c:v>
                      </c:pt>
                      <c:pt idx="2">
                        <c:v>ponadgimnazjalnych</c:v>
                      </c:pt>
                      <c:pt idx="3">
                        <c:v>policealnych</c:v>
                      </c:pt>
                      <c:pt idx="4">
                        <c:v>dla dorosłych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('Edukacja 2000-2016'!$D$149:$D$151,'Edukacja 2000-2016'!$D$164:$D$165)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6801</c:v>
                      </c:pt>
                      <c:pt idx="3">
                        <c:v>2030</c:v>
                      </c:pt>
                      <c:pt idx="4">
                        <c:v>1501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581829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581828888"/>
        <c:crosses val="autoZero"/>
        <c:auto val="1"/>
        <c:lblAlgn val="ctr"/>
        <c:lblOffset val="100"/>
        <c:noMultiLvlLbl val="0"/>
      </c:catAx>
      <c:valAx>
        <c:axId val="581828888"/>
        <c:scaling>
          <c:orientation val="minMax"/>
          <c:max val="1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5818296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67570885274934"/>
          <c:y val="4.9179156474065996E-2"/>
          <c:w val="0.1308004615631716"/>
          <c:h val="0.8840101909729616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31133973216883E-2"/>
          <c:y val="4.037281041454846E-2"/>
          <c:w val="0.77122082814021287"/>
          <c:h val="0.82191634127883761"/>
        </c:manualLayout>
      </c:layout>
      <c:barChart>
        <c:barDir val="col"/>
        <c:grouping val="clustered"/>
        <c:varyColors val="0"/>
        <c:ser>
          <c:idx val="0"/>
          <c:order val="0"/>
          <c:tx>
            <c:v>Studenci szkół wyższych na 1000 mieszkańców</c:v>
          </c:tx>
          <c:spPr>
            <a:solidFill>
              <a:schemeClr val="accent3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 sz="1200"/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'Edukacja 2000-2016'!$D$198:$T$198</c:f>
              <c:strCache>
                <c:ptCount val="17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2016/2017</c:v>
                </c:pt>
              </c:strCache>
            </c:strRef>
          </c:cat>
          <c:val>
            <c:numRef>
              <c:f>'Edukacja 2000-2016'!$D$201:$T$201</c:f>
              <c:numCache>
                <c:formatCode>_(* #,##0_);_(* \(#,##0\);_(* "-"_);_(@_)</c:formatCode>
                <c:ptCount val="17"/>
                <c:pt idx="0">
                  <c:v>126.29497080429458</c:v>
                </c:pt>
                <c:pt idx="1">
                  <c:v>132.69105791017512</c:v>
                </c:pt>
                <c:pt idx="2">
                  <c:v>134.16648601777584</c:v>
                </c:pt>
                <c:pt idx="3">
                  <c:v>138.54767022912685</c:v>
                </c:pt>
                <c:pt idx="4">
                  <c:v>149.46021539104979</c:v>
                </c:pt>
                <c:pt idx="5">
                  <c:v>157.79396707367923</c:v>
                </c:pt>
                <c:pt idx="6">
                  <c:v>163.15273136570474</c:v>
                </c:pt>
                <c:pt idx="7">
                  <c:v>167.37799994294704</c:v>
                </c:pt>
                <c:pt idx="8">
                  <c:v>172.48179778041509</c:v>
                </c:pt>
                <c:pt idx="9">
                  <c:v>172.91624232628325</c:v>
                </c:pt>
                <c:pt idx="10">
                  <c:v>176.62106891744918</c:v>
                </c:pt>
                <c:pt idx="11">
                  <c:v>175.7611553970863</c:v>
                </c:pt>
                <c:pt idx="12">
                  <c:v>175.68949680467821</c:v>
                </c:pt>
                <c:pt idx="13">
                  <c:v>170.15167930660888</c:v>
                </c:pt>
                <c:pt idx="14">
                  <c:v>167.59736587205109</c:v>
                </c:pt>
                <c:pt idx="15">
                  <c:v>163.15665366501602</c:v>
                </c:pt>
                <c:pt idx="16">
                  <c:v>157.98030852564074</c:v>
                </c:pt>
              </c:numCache>
            </c:numRef>
          </c:val>
        </c:ser>
        <c:ser>
          <c:idx val="1"/>
          <c:order val="1"/>
          <c:tx>
            <c:v>Absolwenci szkół wyższych na 1000 mieszkańców</c:v>
          </c:tx>
          <c:spPr>
            <a:ln>
              <a:solidFill>
                <a:prstClr val="black">
                  <a:lumMod val="95000"/>
                  <a:lumOff val="5000"/>
                </a:prstClr>
              </a:solidFill>
              <a:prstDash val="dash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 sz="1200"/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'Edukacja 2000-2016'!$D$198:$T$198</c:f>
              <c:strCache>
                <c:ptCount val="17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2016/2017</c:v>
                </c:pt>
              </c:strCache>
            </c:strRef>
          </c:cat>
          <c:val>
            <c:numRef>
              <c:f>'Edukacja 2000-2016'!$D$203:$T$203</c:f>
              <c:numCache>
                <c:formatCode>_(* #,##0_);_(* \(#,##0\);_(* "-"_);_(@_)</c:formatCode>
                <c:ptCount val="17"/>
                <c:pt idx="0">
                  <c:v>20.673538134015516</c:v>
                </c:pt>
                <c:pt idx="1">
                  <c:v>22.919484306114203</c:v>
                </c:pt>
                <c:pt idx="2">
                  <c:v>25.287231736397139</c:v>
                </c:pt>
                <c:pt idx="3">
                  <c:v>27.292190424957322</c:v>
                </c:pt>
                <c:pt idx="4">
                  <c:v>26.022061898787118</c:v>
                </c:pt>
                <c:pt idx="5">
                  <c:v>27.616891495088996</c:v>
                </c:pt>
                <c:pt idx="6">
                  <c:v>29.402747789374104</c:v>
                </c:pt>
                <c:pt idx="7">
                  <c:v>32.42363133260335</c:v>
                </c:pt>
                <c:pt idx="8">
                  <c:v>37.510063595341457</c:v>
                </c:pt>
                <c:pt idx="9">
                  <c:v>38.778688147598174</c:v>
                </c:pt>
                <c:pt idx="10">
                  <c:v>36.796967833563478</c:v>
                </c:pt>
                <c:pt idx="11">
                  <c:v>43.377334604368563</c:v>
                </c:pt>
                <c:pt idx="12">
                  <c:v>45.787669076277318</c:v>
                </c:pt>
                <c:pt idx="13">
                  <c:v>45.902491874322862</c:v>
                </c:pt>
                <c:pt idx="14">
                  <c:v>43.941137338265278</c:v>
                </c:pt>
                <c:pt idx="15">
                  <c:v>40.610147344829301</c:v>
                </c:pt>
                <c:pt idx="16">
                  <c:v>39.982404464435888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81836336"/>
        <c:axId val="581831240"/>
      </c:barChart>
      <c:catAx>
        <c:axId val="58183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581831240"/>
        <c:crosses val="autoZero"/>
        <c:auto val="1"/>
        <c:lblAlgn val="ctr"/>
        <c:lblOffset val="100"/>
        <c:noMultiLvlLbl val="0"/>
      </c:catAx>
      <c:valAx>
        <c:axId val="581831240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crossAx val="581836336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85227587725566922"/>
          <c:y val="0.13072541023026293"/>
          <c:w val="0.13635570206860498"/>
          <c:h val="0.65281808669123842"/>
        </c:manualLayout>
      </c:layout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2002 r.</a:t>
            </a:r>
          </a:p>
        </c:rich>
      </c:tx>
      <c:layout>
        <c:manualLayout>
          <c:xMode val="edge"/>
          <c:yMode val="edge"/>
          <c:x val="2.2424762633124755E-2"/>
          <c:y val="1.96721311475409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437755774503502"/>
          <c:y val="0.10197237640376919"/>
          <c:w val="0.61707676877799977"/>
          <c:h val="0.86154717955337545"/>
        </c:manualLayout>
      </c:layout>
      <c:doughnutChart>
        <c:varyColors val="1"/>
        <c:ser>
          <c:idx val="0"/>
          <c:order val="0"/>
          <c:dPt>
            <c:idx val="1"/>
            <c:bubble3D val="0"/>
            <c:explosion val="16"/>
          </c:dPt>
          <c:dLbls>
            <c:dLbl>
              <c:idx val="1"/>
              <c:layout>
                <c:manualLayout>
                  <c:x val="0.17612522290704063"/>
                  <c:y val="-5.77165354330708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(Wykształcenie!$C$5:$C$7,Wykształcenie!$C$9:$C$11)</c:f>
              <c:strCache>
                <c:ptCount val="6"/>
                <c:pt idx="0">
                  <c:v>nieustalone</c:v>
                </c:pt>
                <c:pt idx="1">
                  <c:v>podstawowe nieukończone i 
bez wykształcenia szkolnego</c:v>
                </c:pt>
                <c:pt idx="2">
                  <c:v>podstawowe ukończone</c:v>
                </c:pt>
                <c:pt idx="3">
                  <c:v>zasadnicze zawodowe</c:v>
                </c:pt>
                <c:pt idx="4">
                  <c:v>średnie i policealne</c:v>
                </c:pt>
                <c:pt idx="5">
                  <c:v>wyższe</c:v>
                </c:pt>
              </c:strCache>
            </c:strRef>
          </c:cat>
          <c:val>
            <c:numRef>
              <c:f>(Wykształcenie!$F$5:$F$7,Wykształcenie!$F$9:$F$11)</c:f>
              <c:numCache>
                <c:formatCode>#,##0</c:formatCode>
                <c:ptCount val="6"/>
                <c:pt idx="0">
                  <c:v>18322</c:v>
                </c:pt>
                <c:pt idx="1">
                  <c:v>6726</c:v>
                </c:pt>
                <c:pt idx="2">
                  <c:v>79307</c:v>
                </c:pt>
                <c:pt idx="3">
                  <c:v>69065</c:v>
                </c:pt>
                <c:pt idx="4">
                  <c:v>162924</c:v>
                </c:pt>
                <c:pt idx="5">
                  <c:v>69046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2011 r.</a:t>
            </a:r>
          </a:p>
        </c:rich>
      </c:tx>
      <c:layout>
        <c:manualLayout>
          <c:xMode val="edge"/>
          <c:yMode val="edge"/>
          <c:x val="1.6874330708661418E-2"/>
          <c:y val="1.98347107438016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333210348706413"/>
          <c:y val="9.8992646580334492E-2"/>
          <c:w val="0.60933597300337461"/>
          <c:h val="0.88127103533545914"/>
        </c:manualLayout>
      </c:layout>
      <c:doughnutChart>
        <c:varyColors val="1"/>
        <c:ser>
          <c:idx val="0"/>
          <c:order val="0"/>
          <c:dPt>
            <c:idx val="1"/>
            <c:bubble3D val="0"/>
            <c:explosion val="12"/>
          </c:dPt>
          <c:dPt>
            <c:idx val="3"/>
            <c:bubble3D val="0"/>
            <c:explosion val="14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accent4"/>
              </a:solidFill>
            </c:spPr>
          </c:dPt>
          <c:dPt>
            <c:idx val="5"/>
            <c:bubble3D val="0"/>
            <c:spPr>
              <a:solidFill>
                <a:schemeClr val="accent5"/>
              </a:solidFill>
            </c:spPr>
          </c:dPt>
          <c:dPt>
            <c:idx val="6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0"/>
                  <c:y val="-5.9504132231404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342857142857143"/>
                  <c:y val="-0.125619834710743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62857142857143"/>
                  <c:y val="-0.138842975206611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Wykształcenie!$C$5:$C$11</c:f>
              <c:strCache>
                <c:ptCount val="7"/>
                <c:pt idx="0">
                  <c:v>nieustalone</c:v>
                </c:pt>
                <c:pt idx="1">
                  <c:v>podstawowe nieukończone i 
bez wykształcenia szkolnego</c:v>
                </c:pt>
                <c:pt idx="2">
                  <c:v>podstawowe ukończone</c:v>
                </c:pt>
                <c:pt idx="3">
                  <c:v>gimnazjalne*2)</c:v>
                </c:pt>
                <c:pt idx="4">
                  <c:v>zasadnicze zawodowe</c:v>
                </c:pt>
                <c:pt idx="5">
                  <c:v>średnie i policealne</c:v>
                </c:pt>
                <c:pt idx="6">
                  <c:v>wyższe</c:v>
                </c:pt>
              </c:strCache>
            </c:strRef>
          </c:cat>
          <c:val>
            <c:numRef>
              <c:f>Wykształcenie!$O$5:$O$11</c:f>
              <c:numCache>
                <c:formatCode>#,##0</c:formatCode>
                <c:ptCount val="7"/>
                <c:pt idx="0">
                  <c:v>22970</c:v>
                </c:pt>
                <c:pt idx="1">
                  <c:v>2807</c:v>
                </c:pt>
                <c:pt idx="2">
                  <c:v>47074</c:v>
                </c:pt>
                <c:pt idx="3">
                  <c:v>15079</c:v>
                </c:pt>
                <c:pt idx="4">
                  <c:v>61370</c:v>
                </c:pt>
                <c:pt idx="5">
                  <c:v>147799</c:v>
                </c:pt>
                <c:pt idx="6">
                  <c:v>110099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34</xdr:row>
      <xdr:rowOff>35717</xdr:rowOff>
    </xdr:from>
    <xdr:to>
      <xdr:col>8</xdr:col>
      <xdr:colOff>495300</xdr:colOff>
      <xdr:row>55</xdr:row>
      <xdr:rowOff>4761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419100</xdr:colOff>
      <xdr:row>34</xdr:row>
      <xdr:rowOff>59531</xdr:rowOff>
    </xdr:from>
    <xdr:to>
      <xdr:col>19</xdr:col>
      <xdr:colOff>504824</xdr:colOff>
      <xdr:row>55</xdr:row>
      <xdr:rowOff>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296333</xdr:colOff>
      <xdr:row>78</xdr:row>
      <xdr:rowOff>179917</xdr:rowOff>
    </xdr:from>
    <xdr:to>
      <xdr:col>19</xdr:col>
      <xdr:colOff>571500</xdr:colOff>
      <xdr:row>97</xdr:row>
      <xdr:rowOff>158750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21167</xdr:colOff>
      <xdr:row>122</xdr:row>
      <xdr:rowOff>31749</xdr:rowOff>
    </xdr:from>
    <xdr:to>
      <xdr:col>19</xdr:col>
      <xdr:colOff>590550</xdr:colOff>
      <xdr:row>143</xdr:row>
      <xdr:rowOff>148166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169</xdr:row>
      <xdr:rowOff>1</xdr:rowOff>
    </xdr:from>
    <xdr:to>
      <xdr:col>19</xdr:col>
      <xdr:colOff>600074</xdr:colOff>
      <xdr:row>193</xdr:row>
      <xdr:rowOff>10583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6613</xdr:colOff>
      <xdr:row>206</xdr:row>
      <xdr:rowOff>0</xdr:rowOff>
    </xdr:from>
    <xdr:to>
      <xdr:col>19</xdr:col>
      <xdr:colOff>485775</xdr:colOff>
      <xdr:row>231</xdr:row>
      <xdr:rowOff>158749</xdr:rowOff>
    </xdr:to>
    <xdr:graphicFrame macro="">
      <xdr:nvGraphicFramePr>
        <xdr:cNvPr id="11" name="Wykres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31</xdr:row>
      <xdr:rowOff>10583</xdr:rowOff>
    </xdr:from>
    <xdr:to>
      <xdr:col>5</xdr:col>
      <xdr:colOff>603250</xdr:colOff>
      <xdr:row>55</xdr:row>
      <xdr:rowOff>21167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560917</xdr:colOff>
      <xdr:row>31</xdr:row>
      <xdr:rowOff>0</xdr:rowOff>
    </xdr:from>
    <xdr:to>
      <xdr:col>16</xdr:col>
      <xdr:colOff>592667</xdr:colOff>
      <xdr:row>55</xdr:row>
      <xdr:rowOff>31750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0"/>
  <sheetViews>
    <sheetView showGridLines="0" showRowColHeaders="0" tabSelected="1" zoomScaleNormal="100" workbookViewId="0">
      <selection sqref="A1:T1"/>
    </sheetView>
  </sheetViews>
  <sheetFormatPr defaultRowHeight="12.75" x14ac:dyDescent="0.2"/>
  <cols>
    <col min="1" max="1" width="9.140625" style="2"/>
    <col min="2" max="2" width="11.140625" style="2" customWidth="1"/>
    <col min="3" max="3" width="22.7109375" style="2" customWidth="1"/>
    <col min="4" max="15" width="11.28515625" style="2" customWidth="1"/>
    <col min="16" max="18" width="9.28515625" style="2" customWidth="1"/>
    <col min="19" max="16384" width="9.140625" style="2"/>
  </cols>
  <sheetData>
    <row r="1" spans="1:20" ht="18" customHeight="1" x14ac:dyDescent="0.2">
      <c r="A1" s="149" t="s">
        <v>154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18.75" customHeight="1" x14ac:dyDescent="0.2">
      <c r="A2" s="152" t="s">
        <v>61</v>
      </c>
      <c r="B2" s="152"/>
      <c r="C2" s="152"/>
      <c r="D2" s="41" t="s">
        <v>17</v>
      </c>
      <c r="E2" s="41" t="s">
        <v>18</v>
      </c>
      <c r="F2" s="41" t="s">
        <v>19</v>
      </c>
      <c r="G2" s="41" t="s">
        <v>20</v>
      </c>
      <c r="H2" s="41" t="s">
        <v>21</v>
      </c>
      <c r="I2" s="41" t="s">
        <v>22</v>
      </c>
      <c r="J2" s="41" t="s">
        <v>23</v>
      </c>
      <c r="K2" s="42" t="s">
        <v>45</v>
      </c>
      <c r="L2" s="42" t="s">
        <v>48</v>
      </c>
      <c r="M2" s="42" t="s">
        <v>49</v>
      </c>
      <c r="N2" s="42" t="s">
        <v>50</v>
      </c>
      <c r="O2" s="42" t="s">
        <v>52</v>
      </c>
      <c r="P2" s="42" t="s">
        <v>62</v>
      </c>
      <c r="Q2" s="42" t="s">
        <v>76</v>
      </c>
      <c r="R2" s="42" t="s">
        <v>144</v>
      </c>
      <c r="S2" s="42" t="s">
        <v>147</v>
      </c>
      <c r="T2" s="42" t="s">
        <v>153</v>
      </c>
    </row>
    <row r="3" spans="1:20" x14ac:dyDescent="0.2">
      <c r="A3" s="153" t="s">
        <v>77</v>
      </c>
      <c r="B3" s="153"/>
      <c r="C3" s="153"/>
      <c r="D3" s="31">
        <v>11</v>
      </c>
      <c r="E3" s="31">
        <v>10</v>
      </c>
      <c r="F3" s="31">
        <v>10</v>
      </c>
      <c r="G3" s="31">
        <v>10</v>
      </c>
      <c r="H3" s="31">
        <v>9</v>
      </c>
      <c r="I3" s="31">
        <v>9</v>
      </c>
      <c r="J3" s="31">
        <v>9</v>
      </c>
      <c r="K3" s="31">
        <v>9</v>
      </c>
      <c r="L3" s="31">
        <v>9</v>
      </c>
      <c r="M3" s="31">
        <v>9</v>
      </c>
      <c r="N3" s="31">
        <v>9</v>
      </c>
      <c r="O3" s="31">
        <v>9</v>
      </c>
      <c r="P3" s="31">
        <v>9</v>
      </c>
      <c r="Q3" s="31">
        <v>15</v>
      </c>
      <c r="R3" s="31">
        <v>25</v>
      </c>
      <c r="S3" s="2">
        <v>24</v>
      </c>
      <c r="T3" s="2">
        <v>28</v>
      </c>
    </row>
    <row r="4" spans="1:20" x14ac:dyDescent="0.2">
      <c r="A4" s="153" t="s">
        <v>78</v>
      </c>
      <c r="B4" s="153"/>
      <c r="C4" s="153"/>
      <c r="D4" s="31">
        <v>620</v>
      </c>
      <c r="E4" s="31">
        <v>575</v>
      </c>
      <c r="F4" s="31">
        <v>575</v>
      </c>
      <c r="G4" s="31">
        <v>575</v>
      </c>
      <c r="H4" s="31">
        <v>533</v>
      </c>
      <c r="I4" s="31">
        <v>530</v>
      </c>
      <c r="J4" s="31">
        <v>530</v>
      </c>
      <c r="K4" s="31">
        <v>530</v>
      </c>
      <c r="L4" s="31">
        <v>530</v>
      </c>
      <c r="M4" s="31">
        <v>555</v>
      </c>
      <c r="N4" s="31">
        <v>555</v>
      </c>
      <c r="O4" s="31">
        <v>657</v>
      </c>
      <c r="P4" s="31">
        <v>668</v>
      </c>
      <c r="Q4" s="31">
        <v>807</v>
      </c>
      <c r="R4" s="31">
        <v>959</v>
      </c>
      <c r="S4" s="2">
        <v>1090</v>
      </c>
      <c r="T4" s="2">
        <v>1338</v>
      </c>
    </row>
    <row r="5" spans="1:20" ht="17.25" customHeight="1" x14ac:dyDescent="0.2">
      <c r="A5" s="45" t="s">
        <v>81</v>
      </c>
      <c r="B5" s="30"/>
      <c r="C5" s="30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0" x14ac:dyDescent="0.2">
      <c r="A6" s="72" t="s">
        <v>111</v>
      </c>
      <c r="B6" s="30"/>
      <c r="C6" s="30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0" ht="17.25" customHeight="1" x14ac:dyDescent="0.2">
      <c r="A7" s="63"/>
      <c r="B7" s="30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20" ht="20.25" customHeight="1" x14ac:dyDescent="0.2">
      <c r="A8" s="149" t="s">
        <v>155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</row>
    <row r="9" spans="1:20" ht="18.75" customHeight="1" x14ac:dyDescent="0.2">
      <c r="A9" s="165" t="s">
        <v>61</v>
      </c>
      <c r="B9" s="165"/>
      <c r="C9" s="165"/>
      <c r="D9" s="115" t="s">
        <v>17</v>
      </c>
      <c r="E9" s="115" t="s">
        <v>18</v>
      </c>
      <c r="F9" s="115" t="s">
        <v>19</v>
      </c>
      <c r="G9" s="115" t="s">
        <v>20</v>
      </c>
      <c r="H9" s="115" t="s">
        <v>21</v>
      </c>
      <c r="I9" s="115" t="s">
        <v>22</v>
      </c>
      <c r="J9" s="115" t="s">
        <v>23</v>
      </c>
      <c r="K9" s="35" t="s">
        <v>45</v>
      </c>
      <c r="L9" s="35" t="s">
        <v>48</v>
      </c>
      <c r="M9" s="35" t="s">
        <v>49</v>
      </c>
      <c r="N9" s="35" t="s">
        <v>50</v>
      </c>
      <c r="O9" s="35" t="s">
        <v>52</v>
      </c>
      <c r="P9" s="35" t="s">
        <v>62</v>
      </c>
      <c r="Q9" s="35" t="s">
        <v>76</v>
      </c>
      <c r="R9" s="35" t="s">
        <v>144</v>
      </c>
      <c r="S9" s="35" t="s">
        <v>147</v>
      </c>
      <c r="T9" s="35" t="s">
        <v>153</v>
      </c>
    </row>
    <row r="10" spans="1:20" ht="12.75" customHeight="1" x14ac:dyDescent="0.2">
      <c r="A10" s="154" t="s">
        <v>79</v>
      </c>
      <c r="B10" s="155"/>
      <c r="C10" s="155"/>
      <c r="D10" s="51">
        <v>149</v>
      </c>
      <c r="E10" s="51">
        <v>148</v>
      </c>
      <c r="F10" s="51">
        <v>148</v>
      </c>
      <c r="G10" s="51">
        <v>147</v>
      </c>
      <c r="H10" s="51">
        <v>150</v>
      </c>
      <c r="I10" s="51">
        <v>153</v>
      </c>
      <c r="J10" s="51">
        <v>154</v>
      </c>
      <c r="K10" s="51">
        <v>157</v>
      </c>
      <c r="L10" s="51">
        <v>167</v>
      </c>
      <c r="M10" s="51">
        <v>173</v>
      </c>
      <c r="N10" s="51">
        <v>181</v>
      </c>
      <c r="O10" s="51">
        <v>206</v>
      </c>
      <c r="P10" s="51">
        <v>225</v>
      </c>
      <c r="Q10" s="51">
        <v>235</v>
      </c>
      <c r="R10" s="51">
        <v>249</v>
      </c>
      <c r="S10" s="51">
        <v>255</v>
      </c>
      <c r="T10" s="52">
        <v>261</v>
      </c>
    </row>
    <row r="11" spans="1:20" ht="12.75" customHeight="1" x14ac:dyDescent="0.2">
      <c r="A11" s="156" t="s">
        <v>0</v>
      </c>
      <c r="B11" s="157" t="s">
        <v>67</v>
      </c>
      <c r="C11" s="157"/>
      <c r="D11" s="53">
        <v>85</v>
      </c>
      <c r="E11" s="53">
        <v>83</v>
      </c>
      <c r="F11" s="53">
        <v>81</v>
      </c>
      <c r="G11" s="53">
        <v>80</v>
      </c>
      <c r="H11" s="53">
        <v>81</v>
      </c>
      <c r="I11" s="53">
        <v>81</v>
      </c>
      <c r="J11" s="53">
        <v>82</v>
      </c>
      <c r="K11" s="53">
        <v>90</v>
      </c>
      <c r="L11" s="53">
        <v>94</v>
      </c>
      <c r="M11" s="53">
        <v>97</v>
      </c>
      <c r="N11" s="53">
        <v>102</v>
      </c>
      <c r="O11" s="53">
        <v>114</v>
      </c>
      <c r="P11" s="53">
        <v>123</v>
      </c>
      <c r="Q11" s="53">
        <v>133</v>
      </c>
      <c r="R11" s="53">
        <v>145</v>
      </c>
      <c r="S11" s="128">
        <v>154</v>
      </c>
      <c r="T11" s="128">
        <v>159</v>
      </c>
    </row>
    <row r="12" spans="1:20" x14ac:dyDescent="0.2">
      <c r="A12" s="156"/>
      <c r="B12" s="157" t="s">
        <v>68</v>
      </c>
      <c r="C12" s="157"/>
      <c r="D12" s="54">
        <v>64</v>
      </c>
      <c r="E12" s="54">
        <v>65</v>
      </c>
      <c r="F12" s="54">
        <v>67</v>
      </c>
      <c r="G12" s="54">
        <v>67</v>
      </c>
      <c r="H12" s="54">
        <v>69</v>
      </c>
      <c r="I12" s="54">
        <v>72</v>
      </c>
      <c r="J12" s="54">
        <v>72</v>
      </c>
      <c r="K12" s="54">
        <v>67</v>
      </c>
      <c r="L12" s="54">
        <v>70</v>
      </c>
      <c r="M12" s="54">
        <v>67</v>
      </c>
      <c r="N12" s="54">
        <v>67</v>
      </c>
      <c r="O12" s="54">
        <v>69</v>
      </c>
      <c r="P12" s="53">
        <v>69</v>
      </c>
      <c r="Q12" s="53">
        <v>67</v>
      </c>
      <c r="R12" s="53">
        <v>67</v>
      </c>
      <c r="S12" s="128">
        <v>68</v>
      </c>
      <c r="T12" s="128">
        <v>68</v>
      </c>
    </row>
    <row r="13" spans="1:20" x14ac:dyDescent="0.2">
      <c r="A13" s="156"/>
      <c r="B13" s="157" t="s">
        <v>69</v>
      </c>
      <c r="C13" s="157"/>
      <c r="D13" s="147" t="s">
        <v>12</v>
      </c>
      <c r="E13" s="147" t="s">
        <v>12</v>
      </c>
      <c r="F13" s="147" t="s">
        <v>12</v>
      </c>
      <c r="G13" s="147" t="s">
        <v>12</v>
      </c>
      <c r="H13" s="147" t="s">
        <v>12</v>
      </c>
      <c r="I13" s="147" t="s">
        <v>12</v>
      </c>
      <c r="J13" s="147" t="s">
        <v>12</v>
      </c>
      <c r="K13" s="147" t="s">
        <v>12</v>
      </c>
      <c r="L13" s="53">
        <v>3</v>
      </c>
      <c r="M13" s="53">
        <v>9</v>
      </c>
      <c r="N13" s="54">
        <v>12</v>
      </c>
      <c r="O13" s="54">
        <v>23</v>
      </c>
      <c r="P13" s="53">
        <v>31</v>
      </c>
      <c r="Q13" s="53">
        <v>35</v>
      </c>
      <c r="R13" s="53">
        <v>37</v>
      </c>
      <c r="S13" s="128">
        <v>32</v>
      </c>
      <c r="T13" s="128">
        <v>33</v>
      </c>
    </row>
    <row r="14" spans="1:20" x14ac:dyDescent="0.2">
      <c r="A14" s="125"/>
      <c r="B14" s="157" t="s">
        <v>148</v>
      </c>
      <c r="C14" s="157"/>
      <c r="D14" s="147" t="s">
        <v>12</v>
      </c>
      <c r="E14" s="147" t="s">
        <v>12</v>
      </c>
      <c r="F14" s="147" t="s">
        <v>12</v>
      </c>
      <c r="G14" s="147" t="s">
        <v>12</v>
      </c>
      <c r="H14" s="147" t="s">
        <v>12</v>
      </c>
      <c r="I14" s="147" t="s">
        <v>12</v>
      </c>
      <c r="J14" s="147" t="s">
        <v>12</v>
      </c>
      <c r="K14" s="147" t="s">
        <v>12</v>
      </c>
      <c r="L14" s="147" t="s">
        <v>12</v>
      </c>
      <c r="M14" s="147" t="s">
        <v>12</v>
      </c>
      <c r="N14" s="148" t="s">
        <v>12</v>
      </c>
      <c r="O14" s="148" t="s">
        <v>12</v>
      </c>
      <c r="P14" s="147" t="s">
        <v>12</v>
      </c>
      <c r="Q14" s="147" t="s">
        <v>12</v>
      </c>
      <c r="R14" s="147" t="s">
        <v>12</v>
      </c>
      <c r="S14" s="128">
        <v>1</v>
      </c>
      <c r="T14" s="128">
        <v>1</v>
      </c>
    </row>
    <row r="15" spans="1:20" x14ac:dyDescent="0.2">
      <c r="A15" s="154" t="s">
        <v>146</v>
      </c>
      <c r="B15" s="155"/>
      <c r="C15" s="155"/>
      <c r="D15" s="49">
        <v>456</v>
      </c>
      <c r="E15" s="49">
        <v>442</v>
      </c>
      <c r="F15" s="49">
        <v>438</v>
      </c>
      <c r="G15" s="49">
        <v>433</v>
      </c>
      <c r="H15" s="49">
        <v>436</v>
      </c>
      <c r="I15" s="49">
        <v>445</v>
      </c>
      <c r="J15" s="49">
        <v>439</v>
      </c>
      <c r="K15" s="49">
        <v>449</v>
      </c>
      <c r="L15" s="49">
        <v>488</v>
      </c>
      <c r="M15" s="49">
        <v>510</v>
      </c>
      <c r="N15" s="49">
        <v>552</v>
      </c>
      <c r="O15" s="49">
        <v>638</v>
      </c>
      <c r="P15" s="49">
        <v>662</v>
      </c>
      <c r="Q15" s="49">
        <v>728</v>
      </c>
      <c r="R15" s="49">
        <v>744</v>
      </c>
      <c r="S15" s="49">
        <v>714</v>
      </c>
      <c r="T15" s="50">
        <v>771</v>
      </c>
    </row>
    <row r="16" spans="1:20" x14ac:dyDescent="0.2">
      <c r="A16" s="156" t="s">
        <v>0</v>
      </c>
      <c r="B16" s="157" t="s">
        <v>67</v>
      </c>
      <c r="C16" s="157"/>
      <c r="D16" s="22">
        <v>316</v>
      </c>
      <c r="E16" s="22">
        <v>300</v>
      </c>
      <c r="F16" s="22">
        <v>297</v>
      </c>
      <c r="G16" s="22">
        <v>295</v>
      </c>
      <c r="H16" s="22">
        <v>296</v>
      </c>
      <c r="I16" s="22">
        <v>302</v>
      </c>
      <c r="J16" s="22">
        <v>302</v>
      </c>
      <c r="K16" s="22">
        <v>332</v>
      </c>
      <c r="L16" s="22">
        <v>357</v>
      </c>
      <c r="M16" s="22">
        <v>364</v>
      </c>
      <c r="N16" s="22">
        <v>388</v>
      </c>
      <c r="O16" s="22">
        <v>412</v>
      </c>
      <c r="P16" s="23">
        <v>450</v>
      </c>
      <c r="Q16" s="23">
        <v>479</v>
      </c>
      <c r="R16" s="23">
        <v>513</v>
      </c>
      <c r="S16" s="128">
        <v>536</v>
      </c>
      <c r="T16" s="128">
        <v>582</v>
      </c>
    </row>
    <row r="17" spans="1:21" x14ac:dyDescent="0.2">
      <c r="A17" s="156"/>
      <c r="B17" s="157" t="s">
        <v>68</v>
      </c>
      <c r="C17" s="157"/>
      <c r="D17" s="22">
        <v>140</v>
      </c>
      <c r="E17" s="22">
        <v>142</v>
      </c>
      <c r="F17" s="22">
        <v>141</v>
      </c>
      <c r="G17" s="22">
        <v>138</v>
      </c>
      <c r="H17" s="22">
        <v>140</v>
      </c>
      <c r="I17" s="22">
        <v>143</v>
      </c>
      <c r="J17" s="22">
        <v>137</v>
      </c>
      <c r="K17" s="22">
        <v>117</v>
      </c>
      <c r="L17" s="22">
        <v>128</v>
      </c>
      <c r="M17" s="22">
        <v>67</v>
      </c>
      <c r="N17" s="22">
        <v>145</v>
      </c>
      <c r="O17" s="22">
        <v>168</v>
      </c>
      <c r="P17" s="23">
        <v>162</v>
      </c>
      <c r="Q17" s="23">
        <v>194</v>
      </c>
      <c r="R17" s="23">
        <v>174</v>
      </c>
      <c r="S17" s="128">
        <v>130</v>
      </c>
      <c r="T17" s="128">
        <v>139</v>
      </c>
    </row>
    <row r="18" spans="1:21" x14ac:dyDescent="0.2">
      <c r="A18" s="156"/>
      <c r="B18" s="157" t="s">
        <v>69</v>
      </c>
      <c r="C18" s="157"/>
      <c r="D18" s="22" t="s">
        <v>12</v>
      </c>
      <c r="E18" s="22" t="s">
        <v>12</v>
      </c>
      <c r="F18" s="22" t="s">
        <v>12</v>
      </c>
      <c r="G18" s="22" t="s">
        <v>12</v>
      </c>
      <c r="H18" s="22" t="s">
        <v>12</v>
      </c>
      <c r="I18" s="22" t="s">
        <v>12</v>
      </c>
      <c r="J18" s="22" t="s">
        <v>12</v>
      </c>
      <c r="K18" s="22" t="s">
        <v>12</v>
      </c>
      <c r="L18" s="22" t="s">
        <v>12</v>
      </c>
      <c r="M18" s="22" t="s">
        <v>12</v>
      </c>
      <c r="N18" s="22">
        <v>19</v>
      </c>
      <c r="O18" s="22">
        <v>58</v>
      </c>
      <c r="P18" s="23">
        <v>45</v>
      </c>
      <c r="Q18" s="23">
        <v>55</v>
      </c>
      <c r="R18" s="23">
        <v>57</v>
      </c>
      <c r="S18" s="128">
        <v>44</v>
      </c>
      <c r="T18" s="128">
        <v>46</v>
      </c>
    </row>
    <row r="19" spans="1:21" x14ac:dyDescent="0.2">
      <c r="A19" s="125"/>
      <c r="B19" s="157" t="s">
        <v>148</v>
      </c>
      <c r="C19" s="157"/>
      <c r="D19" s="147" t="s">
        <v>12</v>
      </c>
      <c r="E19" s="147" t="s">
        <v>12</v>
      </c>
      <c r="F19" s="147" t="s">
        <v>12</v>
      </c>
      <c r="G19" s="147" t="s">
        <v>12</v>
      </c>
      <c r="H19" s="147" t="s">
        <v>12</v>
      </c>
      <c r="I19" s="147" t="s">
        <v>12</v>
      </c>
      <c r="J19" s="147" t="s">
        <v>12</v>
      </c>
      <c r="K19" s="147" t="s">
        <v>12</v>
      </c>
      <c r="L19" s="147" t="s">
        <v>12</v>
      </c>
      <c r="M19" s="147" t="s">
        <v>12</v>
      </c>
      <c r="N19" s="148" t="s">
        <v>12</v>
      </c>
      <c r="O19" s="148" t="s">
        <v>12</v>
      </c>
      <c r="P19" s="147" t="s">
        <v>12</v>
      </c>
      <c r="Q19" s="147" t="s">
        <v>12</v>
      </c>
      <c r="R19" s="147" t="s">
        <v>12</v>
      </c>
      <c r="S19" s="128">
        <v>4</v>
      </c>
      <c r="T19" s="128">
        <v>4</v>
      </c>
    </row>
    <row r="20" spans="1:21" x14ac:dyDescent="0.2">
      <c r="A20" s="154" t="s">
        <v>70</v>
      </c>
      <c r="B20" s="155"/>
      <c r="C20" s="155"/>
      <c r="D20" s="26">
        <v>9869</v>
      </c>
      <c r="E20" s="26">
        <v>9485</v>
      </c>
      <c r="F20" s="26">
        <v>9581</v>
      </c>
      <c r="G20" s="26">
        <v>9609</v>
      </c>
      <c r="H20" s="26">
        <v>9565</v>
      </c>
      <c r="I20" s="26">
        <v>9761</v>
      </c>
      <c r="J20" s="26">
        <v>9616</v>
      </c>
      <c r="K20" s="26">
        <v>10165</v>
      </c>
      <c r="L20" s="26">
        <v>10688</v>
      </c>
      <c r="M20" s="26">
        <v>11392</v>
      </c>
      <c r="N20" s="26">
        <v>11959</v>
      </c>
      <c r="O20" s="26">
        <v>13099</v>
      </c>
      <c r="P20" s="27">
        <v>14016</v>
      </c>
      <c r="Q20" s="124">
        <v>15174</v>
      </c>
      <c r="R20" s="124">
        <v>14711</v>
      </c>
      <c r="S20" s="124">
        <v>13702</v>
      </c>
      <c r="T20" s="55">
        <v>15358</v>
      </c>
    </row>
    <row r="21" spans="1:21" x14ac:dyDescent="0.2">
      <c r="A21" s="156" t="s">
        <v>0</v>
      </c>
      <c r="B21" s="157" t="s">
        <v>71</v>
      </c>
      <c r="C21" s="157"/>
      <c r="D21" s="22">
        <v>6950</v>
      </c>
      <c r="E21" s="22">
        <v>6676</v>
      </c>
      <c r="F21" s="22">
        <v>6719</v>
      </c>
      <c r="G21" s="22">
        <v>6820</v>
      </c>
      <c r="H21" s="22">
        <v>6870</v>
      </c>
      <c r="I21" s="22">
        <v>7078</v>
      </c>
      <c r="J21" s="22">
        <v>7061</v>
      </c>
      <c r="K21" s="22">
        <v>7807</v>
      </c>
      <c r="L21" s="22">
        <v>8272</v>
      </c>
      <c r="M21" s="22">
        <v>8619</v>
      </c>
      <c r="N21" s="22">
        <v>8708</v>
      </c>
      <c r="O21" s="22">
        <v>9078</v>
      </c>
      <c r="P21" s="23">
        <v>9859</v>
      </c>
      <c r="Q21" s="23">
        <v>10105</v>
      </c>
      <c r="R21" s="23">
        <v>10259</v>
      </c>
      <c r="S21" s="23">
        <v>10568</v>
      </c>
      <c r="T21" s="23">
        <v>12012</v>
      </c>
      <c r="U21" s="14"/>
    </row>
    <row r="22" spans="1:21" ht="24.75" customHeight="1" x14ac:dyDescent="0.2">
      <c r="A22" s="156"/>
      <c r="B22" s="157" t="s">
        <v>72</v>
      </c>
      <c r="C22" s="157"/>
      <c r="D22" s="22">
        <v>2919</v>
      </c>
      <c r="E22" s="22">
        <v>2809</v>
      </c>
      <c r="F22" s="22">
        <v>2862</v>
      </c>
      <c r="G22" s="22">
        <v>2789</v>
      </c>
      <c r="H22" s="22">
        <v>2695</v>
      </c>
      <c r="I22" s="22">
        <v>2683</v>
      </c>
      <c r="J22" s="22">
        <v>2555</v>
      </c>
      <c r="K22" s="22">
        <v>2358</v>
      </c>
      <c r="L22" s="22">
        <v>2369</v>
      </c>
      <c r="M22" s="22">
        <v>2596</v>
      </c>
      <c r="N22" s="22">
        <v>2972</v>
      </c>
      <c r="O22" s="22">
        <v>3550</v>
      </c>
      <c r="P22" s="23">
        <v>3428</v>
      </c>
      <c r="Q22" s="23">
        <v>4301</v>
      </c>
      <c r="R22" s="23">
        <v>3733</v>
      </c>
      <c r="S22" s="23">
        <v>2568</v>
      </c>
      <c r="T22" s="23">
        <v>2755</v>
      </c>
    </row>
    <row r="23" spans="1:21" x14ac:dyDescent="0.2">
      <c r="A23" s="36"/>
      <c r="B23" s="157" t="s">
        <v>80</v>
      </c>
      <c r="C23" s="157"/>
      <c r="D23" s="23" t="s">
        <v>12</v>
      </c>
      <c r="E23" s="23" t="s">
        <v>12</v>
      </c>
      <c r="F23" s="23" t="s">
        <v>12</v>
      </c>
      <c r="G23" s="23" t="s">
        <v>12</v>
      </c>
      <c r="H23" s="23" t="s">
        <v>12</v>
      </c>
      <c r="I23" s="23" t="s">
        <v>12</v>
      </c>
      <c r="J23" s="23" t="s">
        <v>12</v>
      </c>
      <c r="K23" s="23" t="s">
        <v>12</v>
      </c>
      <c r="L23" s="23">
        <v>47</v>
      </c>
      <c r="M23" s="23">
        <v>177</v>
      </c>
      <c r="N23" s="22">
        <v>279</v>
      </c>
      <c r="O23" s="22">
        <v>471</v>
      </c>
      <c r="P23" s="23">
        <v>660</v>
      </c>
      <c r="Q23" s="23">
        <v>768</v>
      </c>
      <c r="R23" s="23">
        <v>719</v>
      </c>
      <c r="S23" s="23">
        <v>534</v>
      </c>
      <c r="T23" s="23">
        <v>546</v>
      </c>
    </row>
    <row r="24" spans="1:21" x14ac:dyDescent="0.2">
      <c r="A24" s="125"/>
      <c r="B24" s="162" t="s">
        <v>148</v>
      </c>
      <c r="C24" s="162"/>
      <c r="D24" s="147" t="s">
        <v>12</v>
      </c>
      <c r="E24" s="147" t="s">
        <v>12</v>
      </c>
      <c r="F24" s="147" t="s">
        <v>12</v>
      </c>
      <c r="G24" s="147" t="s">
        <v>12</v>
      </c>
      <c r="H24" s="147" t="s">
        <v>12</v>
      </c>
      <c r="I24" s="147" t="s">
        <v>12</v>
      </c>
      <c r="J24" s="147" t="s">
        <v>12</v>
      </c>
      <c r="K24" s="147" t="s">
        <v>12</v>
      </c>
      <c r="L24" s="147" t="s">
        <v>12</v>
      </c>
      <c r="M24" s="147" t="s">
        <v>12</v>
      </c>
      <c r="N24" s="148" t="s">
        <v>12</v>
      </c>
      <c r="O24" s="148" t="s">
        <v>12</v>
      </c>
      <c r="P24" s="147" t="s">
        <v>12</v>
      </c>
      <c r="Q24" s="147" t="s">
        <v>12</v>
      </c>
      <c r="R24" s="147" t="s">
        <v>12</v>
      </c>
      <c r="S24" s="23">
        <v>32</v>
      </c>
      <c r="T24" s="23">
        <v>45</v>
      </c>
    </row>
    <row r="25" spans="1:21" customFormat="1" x14ac:dyDescent="0.2">
      <c r="A25" s="160" t="s">
        <v>73</v>
      </c>
      <c r="B25" s="161"/>
      <c r="C25" s="161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36"/>
    </row>
    <row r="26" spans="1:21" customFormat="1" x14ac:dyDescent="0.2">
      <c r="A26" s="37" t="s">
        <v>0</v>
      </c>
      <c r="B26" s="182" t="s">
        <v>169</v>
      </c>
      <c r="C26" s="182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36"/>
    </row>
    <row r="27" spans="1:21" customFormat="1" x14ac:dyDescent="0.2">
      <c r="A27" s="37"/>
      <c r="B27" s="38"/>
      <c r="C27" s="39" t="s">
        <v>74</v>
      </c>
      <c r="D27" s="8">
        <v>569</v>
      </c>
      <c r="E27" s="8">
        <v>567</v>
      </c>
      <c r="F27" s="8">
        <v>584</v>
      </c>
      <c r="G27" s="8">
        <v>628.49107201255811</v>
      </c>
      <c r="H27" s="8">
        <v>637.83675646839151</v>
      </c>
      <c r="I27" s="8">
        <v>658.59253761554555</v>
      </c>
      <c r="J27" s="8">
        <v>647.58569600646513</v>
      </c>
      <c r="K27" s="8">
        <v>671.31158367454759</v>
      </c>
      <c r="L27" s="8">
        <v>689.41495194478489</v>
      </c>
      <c r="M27" s="8">
        <v>704.25321463897137</v>
      </c>
      <c r="N27" s="8">
        <v>714.48201696737965</v>
      </c>
      <c r="O27" s="8">
        <v>734.94922291421199</v>
      </c>
      <c r="P27" s="8">
        <v>748.95799935876892</v>
      </c>
      <c r="Q27" s="8">
        <v>773</v>
      </c>
      <c r="R27" s="8">
        <v>745</v>
      </c>
      <c r="S27" s="129">
        <f>S20/18.859</f>
        <v>726.54965798822832</v>
      </c>
      <c r="T27" s="129">
        <f>T20/18.391</f>
        <v>835.08237724974185</v>
      </c>
    </row>
    <row r="28" spans="1:21" customFormat="1" x14ac:dyDescent="0.2">
      <c r="A28" s="183" t="s">
        <v>171</v>
      </c>
      <c r="B28" s="161"/>
      <c r="C28" s="161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36"/>
    </row>
    <row r="29" spans="1:21" customFormat="1" x14ac:dyDescent="0.2">
      <c r="A29" s="184" t="s">
        <v>0</v>
      </c>
      <c r="B29" s="159" t="s">
        <v>170</v>
      </c>
      <c r="C29" s="159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36"/>
    </row>
    <row r="30" spans="1:21" customFormat="1" x14ac:dyDescent="0.2">
      <c r="A30" s="184"/>
      <c r="B30" s="39"/>
      <c r="C30" s="40" t="s">
        <v>74</v>
      </c>
      <c r="D30" s="8">
        <v>401</v>
      </c>
      <c r="E30" s="8">
        <v>403</v>
      </c>
      <c r="F30" s="8">
        <v>414</v>
      </c>
      <c r="G30" s="8">
        <v>446.07233959055532</v>
      </c>
      <c r="H30" s="8">
        <v>458.12216591090959</v>
      </c>
      <c r="I30" s="8">
        <v>477.5656163551717</v>
      </c>
      <c r="J30" s="8">
        <v>475.52023705300019</v>
      </c>
      <c r="K30" s="8">
        <v>515.58578787478541</v>
      </c>
      <c r="L30" s="8">
        <v>533.57414693930207</v>
      </c>
      <c r="M30" s="8">
        <v>532.826409495549</v>
      </c>
      <c r="N30" s="8">
        <v>520.25331580834029</v>
      </c>
      <c r="O30" s="8">
        <v>509.34186163945463</v>
      </c>
      <c r="P30" s="8">
        <v>526.82483702041259</v>
      </c>
      <c r="Q30" s="8">
        <v>526.71357831639307</v>
      </c>
      <c r="R30" s="8">
        <v>534.74068282512383</v>
      </c>
      <c r="S30" s="8">
        <f>S21/18.859</f>
        <v>560.36905456280817</v>
      </c>
      <c r="T30" s="8">
        <f>T21/18.391</f>
        <v>653.14556032842154</v>
      </c>
    </row>
    <row r="31" spans="1:21" customFormat="1" x14ac:dyDescent="0.2">
      <c r="A31" s="184"/>
      <c r="B31" s="159" t="s">
        <v>75</v>
      </c>
      <c r="C31" s="159"/>
      <c r="D31" s="8">
        <f>D21/D11</f>
        <v>81.764705882352942</v>
      </c>
      <c r="E31" s="8">
        <f t="shared" ref="E31:O31" si="0">E21/E11</f>
        <v>80.433734939759034</v>
      </c>
      <c r="F31" s="8">
        <f t="shared" si="0"/>
        <v>82.950617283950621</v>
      </c>
      <c r="G31" s="8">
        <f t="shared" si="0"/>
        <v>85.25</v>
      </c>
      <c r="H31" s="8">
        <f t="shared" si="0"/>
        <v>84.81481481481481</v>
      </c>
      <c r="I31" s="8">
        <f t="shared" si="0"/>
        <v>87.382716049382722</v>
      </c>
      <c r="J31" s="8">
        <f t="shared" si="0"/>
        <v>86.109756097560975</v>
      </c>
      <c r="K31" s="8">
        <f t="shared" si="0"/>
        <v>86.74444444444444</v>
      </c>
      <c r="L31" s="8">
        <f t="shared" si="0"/>
        <v>88</v>
      </c>
      <c r="M31" s="8">
        <f t="shared" si="0"/>
        <v>88.855670103092777</v>
      </c>
      <c r="N31" s="8">
        <f t="shared" si="0"/>
        <v>85.372549019607845</v>
      </c>
      <c r="O31" s="8">
        <f t="shared" si="0"/>
        <v>79.631578947368425</v>
      </c>
      <c r="P31" s="8">
        <f>P21/P11</f>
        <v>80.154471544715449</v>
      </c>
      <c r="Q31" s="8">
        <f t="shared" ref="Q31:R31" si="1">Q21/Q11</f>
        <v>75.977443609022558</v>
      </c>
      <c r="R31" s="8">
        <f t="shared" si="1"/>
        <v>70.751724137931035</v>
      </c>
      <c r="S31" s="8">
        <f>S21/S11</f>
        <v>68.623376623376629</v>
      </c>
      <c r="T31" s="8">
        <f>T21/T11</f>
        <v>75.547169811320757</v>
      </c>
    </row>
    <row r="32" spans="1:21" x14ac:dyDescent="0.2">
      <c r="A32" s="72" t="s">
        <v>111</v>
      </c>
      <c r="B32" s="30"/>
      <c r="C32" s="30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20" x14ac:dyDescent="0.2">
      <c r="A33" s="19"/>
      <c r="B33" s="18"/>
      <c r="C33" s="18"/>
      <c r="D33" s="22"/>
      <c r="E33" s="22"/>
      <c r="F33" s="22"/>
      <c r="G33" s="22"/>
      <c r="H33" s="22"/>
      <c r="I33" s="46"/>
      <c r="J33" s="22"/>
      <c r="K33" s="22"/>
      <c r="L33" s="22"/>
      <c r="M33" s="22"/>
      <c r="N33" s="22"/>
      <c r="O33" s="22"/>
      <c r="P33" s="23"/>
      <c r="Q33" s="21"/>
      <c r="R33" s="21"/>
    </row>
    <row r="34" spans="1:20" ht="12.75" customHeight="1" x14ac:dyDescent="0.2">
      <c r="A34" s="180" t="s">
        <v>156</v>
      </c>
      <c r="B34" s="180"/>
      <c r="C34" s="180"/>
      <c r="D34" s="180"/>
      <c r="E34" s="180"/>
      <c r="F34" s="180"/>
      <c r="G34" s="180"/>
      <c r="H34" s="180"/>
      <c r="J34" s="150" t="s">
        <v>157</v>
      </c>
      <c r="K34" s="150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20" x14ac:dyDescent="0.2">
      <c r="A35" s="19"/>
      <c r="B35" s="18"/>
      <c r="C35" s="18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21"/>
      <c r="R35" s="21"/>
    </row>
    <row r="36" spans="1:20" x14ac:dyDescent="0.2">
      <c r="A36" s="19"/>
      <c r="B36" s="18"/>
      <c r="C36" s="18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  <c r="Q36" s="21"/>
      <c r="R36" s="21"/>
    </row>
    <row r="37" spans="1:20" x14ac:dyDescent="0.2">
      <c r="A37" s="19"/>
      <c r="B37" s="18"/>
      <c r="C37" s="18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21"/>
      <c r="R37" s="21"/>
    </row>
    <row r="38" spans="1:20" x14ac:dyDescent="0.2">
      <c r="A38" s="19"/>
      <c r="B38" s="18"/>
      <c r="C38" s="18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/>
      <c r="Q38" s="21"/>
      <c r="R38" s="21"/>
    </row>
    <row r="39" spans="1:20" x14ac:dyDescent="0.2">
      <c r="A39" s="19"/>
      <c r="B39" s="18"/>
      <c r="C39" s="18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21"/>
      <c r="R39" s="21"/>
    </row>
    <row r="40" spans="1:20" x14ac:dyDescent="0.2">
      <c r="A40" s="19"/>
      <c r="B40" s="18"/>
      <c r="C40" s="18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21"/>
      <c r="R40" s="21"/>
    </row>
    <row r="41" spans="1:20" x14ac:dyDescent="0.2">
      <c r="A41" s="19"/>
      <c r="B41" s="18"/>
      <c r="C41" s="18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  <c r="Q41" s="21"/>
      <c r="R41" s="21"/>
    </row>
    <row r="42" spans="1:20" x14ac:dyDescent="0.2">
      <c r="A42" s="19"/>
      <c r="B42" s="18"/>
      <c r="C42" s="18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3"/>
      <c r="Q42" s="21"/>
      <c r="R42" s="21"/>
    </row>
    <row r="43" spans="1:20" x14ac:dyDescent="0.2">
      <c r="A43" s="19"/>
      <c r="B43" s="18"/>
      <c r="C43" s="18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3"/>
      <c r="Q43" s="21"/>
      <c r="R43" s="21"/>
    </row>
    <row r="44" spans="1:20" x14ac:dyDescent="0.2">
      <c r="A44" s="19"/>
      <c r="B44" s="18"/>
      <c r="C44" s="18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  <c r="Q44" s="21"/>
      <c r="R44" s="21"/>
    </row>
    <row r="45" spans="1:20" x14ac:dyDescent="0.2">
      <c r="A45" s="19"/>
      <c r="B45" s="18"/>
      <c r="C45" s="18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  <c r="Q45" s="21"/>
      <c r="R45" s="21"/>
    </row>
    <row r="46" spans="1:20" x14ac:dyDescent="0.2">
      <c r="A46" s="19"/>
      <c r="B46" s="18"/>
      <c r="C46" s="18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3"/>
      <c r="Q46" s="21"/>
      <c r="R46" s="21"/>
    </row>
    <row r="47" spans="1:20" x14ac:dyDescent="0.2">
      <c r="A47" s="19"/>
      <c r="B47" s="18"/>
      <c r="C47" s="18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21"/>
      <c r="R47" s="21"/>
    </row>
    <row r="48" spans="1:20" x14ac:dyDescent="0.2">
      <c r="A48" s="19"/>
      <c r="B48" s="18"/>
      <c r="C48" s="18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  <c r="Q48" s="21"/>
      <c r="R48" s="21"/>
    </row>
    <row r="49" spans="1:20" x14ac:dyDescent="0.2">
      <c r="A49" s="19"/>
      <c r="B49" s="18"/>
      <c r="C49" s="18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21"/>
      <c r="R49" s="21"/>
    </row>
    <row r="50" spans="1:20" x14ac:dyDescent="0.2">
      <c r="A50" s="19"/>
      <c r="B50" s="18"/>
      <c r="C50" s="18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1"/>
      <c r="R50" s="21"/>
    </row>
    <row r="51" spans="1:20" x14ac:dyDescent="0.2">
      <c r="A51" s="19"/>
      <c r="B51" s="18"/>
      <c r="C51" s="18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21"/>
      <c r="R51" s="21"/>
    </row>
    <row r="52" spans="1:20" x14ac:dyDescent="0.2">
      <c r="A52" s="19"/>
      <c r="B52" s="18"/>
      <c r="C52" s="18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"/>
      <c r="Q52" s="21"/>
      <c r="R52" s="21"/>
    </row>
    <row r="53" spans="1:20" x14ac:dyDescent="0.2">
      <c r="A53" s="19"/>
      <c r="B53" s="18"/>
      <c r="C53" s="18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21"/>
      <c r="R53" s="21"/>
    </row>
    <row r="54" spans="1:20" x14ac:dyDescent="0.2">
      <c r="A54" s="19"/>
      <c r="B54" s="18"/>
      <c r="C54" s="18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3"/>
      <c r="Q54" s="21"/>
      <c r="R54" s="21"/>
    </row>
    <row r="55" spans="1:20" x14ac:dyDescent="0.2">
      <c r="A55" s="19"/>
      <c r="B55" s="18"/>
      <c r="C55" s="18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  <c r="Q55" s="21"/>
      <c r="R55" s="21"/>
    </row>
    <row r="56" spans="1:20" x14ac:dyDescent="0.2">
      <c r="B56" s="72" t="s">
        <v>111</v>
      </c>
      <c r="C56" s="18"/>
      <c r="D56" s="22"/>
      <c r="E56" s="22"/>
      <c r="F56" s="22"/>
      <c r="G56" s="22"/>
      <c r="H56" s="22"/>
      <c r="J56" s="72" t="s">
        <v>111</v>
      </c>
      <c r="K56" s="22"/>
      <c r="L56" s="22"/>
      <c r="M56" s="22"/>
      <c r="N56" s="22"/>
      <c r="O56" s="22"/>
      <c r="P56" s="23"/>
      <c r="Q56" s="21"/>
      <c r="R56" s="21"/>
    </row>
    <row r="57" spans="1:20" ht="19.5" customHeight="1" x14ac:dyDescent="0.2">
      <c r="A57" s="19"/>
      <c r="B57" s="18"/>
      <c r="C57" s="18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3"/>
      <c r="Q57" s="21"/>
      <c r="R57" s="21"/>
    </row>
    <row r="58" spans="1:20" ht="20.25" customHeight="1" x14ac:dyDescent="0.2">
      <c r="A58" s="151" t="s">
        <v>158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</row>
    <row r="59" spans="1:20" ht="18.75" customHeight="1" x14ac:dyDescent="0.2">
      <c r="A59" s="152" t="s">
        <v>61</v>
      </c>
      <c r="B59" s="165"/>
      <c r="C59" s="165"/>
      <c r="D59" s="115" t="s">
        <v>17</v>
      </c>
      <c r="E59" s="115" t="s">
        <v>18</v>
      </c>
      <c r="F59" s="115" t="s">
        <v>19</v>
      </c>
      <c r="G59" s="115" t="s">
        <v>20</v>
      </c>
      <c r="H59" s="115" t="s">
        <v>21</v>
      </c>
      <c r="I59" s="115" t="s">
        <v>22</v>
      </c>
      <c r="J59" s="115" t="s">
        <v>23</v>
      </c>
      <c r="K59" s="35" t="s">
        <v>45</v>
      </c>
      <c r="L59" s="35" t="s">
        <v>48</v>
      </c>
      <c r="M59" s="35" t="s">
        <v>49</v>
      </c>
      <c r="N59" s="35" t="s">
        <v>50</v>
      </c>
      <c r="O59" s="35" t="s">
        <v>52</v>
      </c>
      <c r="P59" s="35" t="s">
        <v>62</v>
      </c>
      <c r="Q59" s="35" t="s">
        <v>76</v>
      </c>
      <c r="R59" s="35" t="s">
        <v>144</v>
      </c>
      <c r="S59" s="35" t="s">
        <v>147</v>
      </c>
      <c r="T59" s="35" t="s">
        <v>153</v>
      </c>
    </row>
    <row r="60" spans="1:20" ht="13.5" customHeight="1" x14ac:dyDescent="0.2">
      <c r="A60" s="156" t="s">
        <v>0</v>
      </c>
      <c r="B60" s="168" t="s">
        <v>1</v>
      </c>
      <c r="C60" s="169"/>
      <c r="D60" s="57">
        <v>106</v>
      </c>
      <c r="E60" s="57">
        <v>93</v>
      </c>
      <c r="F60" s="57">
        <v>88</v>
      </c>
      <c r="G60" s="57">
        <v>88</v>
      </c>
      <c r="H60" s="57">
        <v>87</v>
      </c>
      <c r="I60" s="57">
        <v>85</v>
      </c>
      <c r="J60" s="57">
        <v>83</v>
      </c>
      <c r="K60" s="57">
        <v>83</v>
      </c>
      <c r="L60" s="57">
        <v>84</v>
      </c>
      <c r="M60" s="57">
        <v>81</v>
      </c>
      <c r="N60" s="57">
        <v>83</v>
      </c>
      <c r="O60" s="57">
        <v>86</v>
      </c>
      <c r="P60" s="57">
        <v>86</v>
      </c>
      <c r="Q60" s="57">
        <v>87</v>
      </c>
      <c r="R60" s="57">
        <v>91</v>
      </c>
      <c r="S60" s="57">
        <v>92</v>
      </c>
      <c r="T60" s="58">
        <v>93</v>
      </c>
    </row>
    <row r="61" spans="1:20" ht="12.75" customHeight="1" x14ac:dyDescent="0.2">
      <c r="A61" s="171"/>
      <c r="B61" s="166" t="s">
        <v>2</v>
      </c>
      <c r="C61" s="167"/>
      <c r="D61" s="139">
        <v>56</v>
      </c>
      <c r="E61" s="139">
        <v>58</v>
      </c>
      <c r="F61" s="139">
        <v>59</v>
      </c>
      <c r="G61" s="139">
        <v>60</v>
      </c>
      <c r="H61" s="139">
        <v>61</v>
      </c>
      <c r="I61" s="139">
        <v>58</v>
      </c>
      <c r="J61" s="139">
        <v>59</v>
      </c>
      <c r="K61" s="139">
        <v>60</v>
      </c>
      <c r="L61" s="139">
        <v>60</v>
      </c>
      <c r="M61" s="139">
        <v>60</v>
      </c>
      <c r="N61" s="139">
        <v>59</v>
      </c>
      <c r="O61" s="139">
        <v>60</v>
      </c>
      <c r="P61" s="139">
        <v>61</v>
      </c>
      <c r="Q61" s="139">
        <v>62</v>
      </c>
      <c r="R61" s="139">
        <v>62</v>
      </c>
      <c r="S61" s="139">
        <v>61</v>
      </c>
      <c r="T61" s="140">
        <v>65</v>
      </c>
    </row>
    <row r="62" spans="1:20" ht="12.75" customHeight="1" x14ac:dyDescent="0.2">
      <c r="A62" s="171"/>
      <c r="B62" s="168" t="s">
        <v>41</v>
      </c>
      <c r="C62" s="169"/>
      <c r="D62" s="57">
        <f t="shared" ref="D62:I62" si="2">SUM(D63:D74)</f>
        <v>119</v>
      </c>
      <c r="E62" s="57">
        <f t="shared" si="2"/>
        <v>119</v>
      </c>
      <c r="F62" s="57">
        <f t="shared" si="2"/>
        <v>115</v>
      </c>
      <c r="G62" s="57">
        <f t="shared" si="2"/>
        <v>107</v>
      </c>
      <c r="H62" s="57">
        <f t="shared" si="2"/>
        <v>102</v>
      </c>
      <c r="I62" s="57">
        <f t="shared" si="2"/>
        <v>94</v>
      </c>
      <c r="J62" s="57">
        <f>SUM(J63:J74)</f>
        <v>91</v>
      </c>
      <c r="K62" s="57">
        <f>SUM(K63:K74)</f>
        <v>87</v>
      </c>
      <c r="L62" s="57">
        <f>SUM(L63:L74)</f>
        <v>84</v>
      </c>
      <c r="M62" s="57">
        <f>SUM(M63:M74)</f>
        <v>75</v>
      </c>
      <c r="N62" s="57">
        <f>SUM(N63:N74)</f>
        <v>69</v>
      </c>
      <c r="O62" s="57">
        <f t="shared" ref="O62:R62" si="3">SUM(O63:O74)</f>
        <v>67</v>
      </c>
      <c r="P62" s="57">
        <f t="shared" si="3"/>
        <v>64</v>
      </c>
      <c r="Q62" s="57">
        <f t="shared" si="3"/>
        <v>65</v>
      </c>
      <c r="R62" s="57">
        <f t="shared" si="3"/>
        <v>63</v>
      </c>
      <c r="S62" s="57">
        <f>SUM(S63:S74)</f>
        <v>65</v>
      </c>
      <c r="T62" s="58">
        <f>SUM(T63:T74)</f>
        <v>65</v>
      </c>
    </row>
    <row r="63" spans="1:20" ht="24" x14ac:dyDescent="0.2">
      <c r="A63" s="171"/>
      <c r="B63" s="170" t="s">
        <v>0</v>
      </c>
      <c r="C63" s="43" t="s">
        <v>16</v>
      </c>
      <c r="D63" s="48" t="s">
        <v>38</v>
      </c>
      <c r="E63" s="48" t="s">
        <v>38</v>
      </c>
      <c r="F63" s="48" t="s">
        <v>38</v>
      </c>
      <c r="G63" s="48" t="s">
        <v>38</v>
      </c>
      <c r="H63" s="48" t="s">
        <v>38</v>
      </c>
      <c r="I63" s="48">
        <v>2</v>
      </c>
      <c r="J63" s="48">
        <v>2</v>
      </c>
      <c r="K63" s="48">
        <v>2</v>
      </c>
      <c r="L63" s="48">
        <v>2</v>
      </c>
      <c r="M63" s="48">
        <v>2</v>
      </c>
      <c r="N63" s="48">
        <v>2</v>
      </c>
      <c r="O63" s="48">
        <v>2</v>
      </c>
      <c r="P63" s="48">
        <v>2</v>
      </c>
      <c r="Q63" s="48">
        <v>2</v>
      </c>
      <c r="R63" s="48">
        <v>3</v>
      </c>
      <c r="S63" s="48">
        <v>3</v>
      </c>
      <c r="T63" s="48">
        <v>3</v>
      </c>
    </row>
    <row r="64" spans="1:20" x14ac:dyDescent="0.2">
      <c r="A64" s="171"/>
      <c r="B64" s="170"/>
      <c r="C64" s="43" t="s">
        <v>28</v>
      </c>
      <c r="D64" s="48" t="s">
        <v>38</v>
      </c>
      <c r="E64" s="48" t="s">
        <v>38</v>
      </c>
      <c r="F64" s="48">
        <v>2</v>
      </c>
      <c r="G64" s="48" t="s">
        <v>38</v>
      </c>
      <c r="H64" s="48" t="s">
        <v>38</v>
      </c>
      <c r="I64" s="48" t="s">
        <v>38</v>
      </c>
      <c r="J64" s="48" t="s">
        <v>38</v>
      </c>
      <c r="K64" s="48" t="s">
        <v>38</v>
      </c>
      <c r="L64" s="48" t="s">
        <v>38</v>
      </c>
      <c r="M64" s="48" t="s">
        <v>38</v>
      </c>
      <c r="N64" s="48" t="s">
        <v>38</v>
      </c>
      <c r="O64" s="48" t="s">
        <v>38</v>
      </c>
      <c r="P64" s="48" t="s">
        <v>38</v>
      </c>
      <c r="Q64" s="48" t="s">
        <v>38</v>
      </c>
      <c r="R64" s="48" t="s">
        <v>38</v>
      </c>
      <c r="S64" s="48" t="s">
        <v>38</v>
      </c>
      <c r="T64" s="48" t="s">
        <v>38</v>
      </c>
    </row>
    <row r="65" spans="1:20" x14ac:dyDescent="0.2">
      <c r="A65" s="171"/>
      <c r="B65" s="170"/>
      <c r="C65" s="43" t="s">
        <v>29</v>
      </c>
      <c r="D65" s="48" t="s">
        <v>38</v>
      </c>
      <c r="E65" s="48" t="s">
        <v>38</v>
      </c>
      <c r="F65" s="48">
        <v>22</v>
      </c>
      <c r="G65" s="48">
        <v>9</v>
      </c>
      <c r="H65" s="48">
        <v>5</v>
      </c>
      <c r="I65" s="48" t="s">
        <v>38</v>
      </c>
      <c r="J65" s="48" t="s">
        <v>38</v>
      </c>
      <c r="K65" s="48" t="s">
        <v>38</v>
      </c>
      <c r="L65" s="48" t="s">
        <v>38</v>
      </c>
      <c r="M65" s="48" t="s">
        <v>38</v>
      </c>
      <c r="N65" s="48" t="s">
        <v>38</v>
      </c>
      <c r="O65" s="48" t="s">
        <v>38</v>
      </c>
      <c r="P65" s="48" t="s">
        <v>38</v>
      </c>
      <c r="Q65" s="48" t="s">
        <v>38</v>
      </c>
      <c r="R65" s="48" t="s">
        <v>38</v>
      </c>
      <c r="S65" s="48" t="s">
        <v>38</v>
      </c>
      <c r="T65" s="48" t="s">
        <v>38</v>
      </c>
    </row>
    <row r="66" spans="1:20" x14ac:dyDescent="0.2">
      <c r="A66" s="171"/>
      <c r="B66" s="170"/>
      <c r="C66" s="43" t="s">
        <v>8</v>
      </c>
      <c r="D66" s="48">
        <v>30</v>
      </c>
      <c r="E66" s="48">
        <v>30</v>
      </c>
      <c r="F66" s="48" t="s">
        <v>38</v>
      </c>
      <c r="G66" s="48">
        <v>1</v>
      </c>
      <c r="H66" s="48" t="s">
        <v>38</v>
      </c>
      <c r="I66" s="48" t="s">
        <v>38</v>
      </c>
      <c r="J66" s="48" t="s">
        <v>38</v>
      </c>
      <c r="K66" s="48" t="s">
        <v>38</v>
      </c>
      <c r="L66" s="48" t="s">
        <v>38</v>
      </c>
      <c r="M66" s="48" t="s">
        <v>38</v>
      </c>
      <c r="N66" s="48" t="s">
        <v>38</v>
      </c>
      <c r="O66" s="48" t="s">
        <v>38</v>
      </c>
      <c r="P66" s="48" t="s">
        <v>38</v>
      </c>
      <c r="Q66" s="48" t="s">
        <v>38</v>
      </c>
      <c r="R66" s="48" t="s">
        <v>38</v>
      </c>
      <c r="S66" s="48" t="s">
        <v>38</v>
      </c>
      <c r="T66" s="48" t="s">
        <v>38</v>
      </c>
    </row>
    <row r="67" spans="1:20" x14ac:dyDescent="0.2">
      <c r="A67" s="171"/>
      <c r="B67" s="170"/>
      <c r="C67" s="43" t="s">
        <v>5</v>
      </c>
      <c r="D67" s="48" t="s">
        <v>38</v>
      </c>
      <c r="E67" s="48" t="s">
        <v>38</v>
      </c>
      <c r="F67" s="48">
        <v>30</v>
      </c>
      <c r="G67" s="48">
        <v>31</v>
      </c>
      <c r="H67" s="48">
        <v>31</v>
      </c>
      <c r="I67" s="48">
        <v>30</v>
      </c>
      <c r="J67" s="48">
        <v>31</v>
      </c>
      <c r="K67" s="48">
        <v>33</v>
      </c>
      <c r="L67" s="48">
        <v>33</v>
      </c>
      <c r="M67" s="48">
        <v>34</v>
      </c>
      <c r="N67" s="48">
        <v>32</v>
      </c>
      <c r="O67" s="48">
        <v>31</v>
      </c>
      <c r="P67" s="48">
        <v>30</v>
      </c>
      <c r="Q67" s="48">
        <v>31</v>
      </c>
      <c r="R67" s="48">
        <v>31</v>
      </c>
      <c r="S67" s="48">
        <v>32</v>
      </c>
      <c r="T67" s="48">
        <v>33</v>
      </c>
    </row>
    <row r="68" spans="1:20" ht="24" x14ac:dyDescent="0.2">
      <c r="A68" s="171"/>
      <c r="B68" s="170"/>
      <c r="C68" s="43" t="s">
        <v>151</v>
      </c>
      <c r="D68" s="134" t="s">
        <v>38</v>
      </c>
      <c r="E68" s="134" t="s">
        <v>38</v>
      </c>
      <c r="F68" s="134" t="s">
        <v>38</v>
      </c>
      <c r="G68" s="134" t="s">
        <v>38</v>
      </c>
      <c r="H68" s="134" t="s">
        <v>38</v>
      </c>
      <c r="I68" s="134" t="s">
        <v>38</v>
      </c>
      <c r="J68" s="134" t="s">
        <v>38</v>
      </c>
      <c r="K68" s="48">
        <v>1</v>
      </c>
      <c r="L68" s="48">
        <v>1</v>
      </c>
      <c r="M68" s="48">
        <v>1</v>
      </c>
      <c r="N68" s="48">
        <v>1</v>
      </c>
      <c r="O68" s="48">
        <v>1</v>
      </c>
      <c r="P68" s="48">
        <v>1</v>
      </c>
      <c r="Q68" s="134" t="s">
        <v>38</v>
      </c>
      <c r="R68" s="134" t="s">
        <v>38</v>
      </c>
      <c r="S68" s="134" t="s">
        <v>38</v>
      </c>
      <c r="T68" s="134" t="s">
        <v>38</v>
      </c>
    </row>
    <row r="69" spans="1:20" x14ac:dyDescent="0.2">
      <c r="A69" s="171"/>
      <c r="B69" s="170"/>
      <c r="C69" s="43" t="s">
        <v>6</v>
      </c>
      <c r="D69" s="48" t="s">
        <v>38</v>
      </c>
      <c r="E69" s="48" t="s">
        <v>38</v>
      </c>
      <c r="F69" s="48">
        <v>19</v>
      </c>
      <c r="G69" s="48">
        <v>21</v>
      </c>
      <c r="H69" s="48">
        <v>21</v>
      </c>
      <c r="I69" s="48">
        <v>19</v>
      </c>
      <c r="J69" s="48">
        <v>16</v>
      </c>
      <c r="K69" s="48">
        <v>14</v>
      </c>
      <c r="L69" s="48">
        <v>12</v>
      </c>
      <c r="M69" s="48">
        <v>4</v>
      </c>
      <c r="N69" s="48">
        <v>3</v>
      </c>
      <c r="O69" s="48">
        <v>2</v>
      </c>
      <c r="P69" s="48">
        <v>2</v>
      </c>
      <c r="Q69" s="48">
        <v>2</v>
      </c>
      <c r="R69" s="48" t="s">
        <v>38</v>
      </c>
      <c r="S69" s="48" t="s">
        <v>38</v>
      </c>
      <c r="T69" s="48" t="s">
        <v>38</v>
      </c>
    </row>
    <row r="70" spans="1:20" ht="24" x14ac:dyDescent="0.2">
      <c r="A70" s="171"/>
      <c r="B70" s="170"/>
      <c r="C70" s="43" t="s">
        <v>24</v>
      </c>
      <c r="D70" s="48">
        <v>61</v>
      </c>
      <c r="E70" s="48">
        <v>66</v>
      </c>
      <c r="F70" s="48" t="s">
        <v>38</v>
      </c>
      <c r="G70" s="48" t="s">
        <v>38</v>
      </c>
      <c r="H70" s="48" t="s">
        <v>38</v>
      </c>
      <c r="I70" s="48" t="s">
        <v>38</v>
      </c>
      <c r="J70" s="48" t="s">
        <v>38</v>
      </c>
      <c r="K70" s="48" t="s">
        <v>38</v>
      </c>
      <c r="L70" s="48" t="s">
        <v>38</v>
      </c>
      <c r="M70" s="48" t="s">
        <v>38</v>
      </c>
      <c r="N70" s="48" t="s">
        <v>38</v>
      </c>
      <c r="O70" s="48" t="s">
        <v>38</v>
      </c>
      <c r="P70" s="48" t="s">
        <v>38</v>
      </c>
      <c r="Q70" s="48" t="s">
        <v>38</v>
      </c>
      <c r="R70" s="48" t="s">
        <v>38</v>
      </c>
      <c r="S70" s="48" t="s">
        <v>38</v>
      </c>
      <c r="T70" s="48" t="s">
        <v>38</v>
      </c>
    </row>
    <row r="71" spans="1:20" x14ac:dyDescent="0.2">
      <c r="A71" s="171"/>
      <c r="B71" s="170"/>
      <c r="C71" s="43" t="s">
        <v>7</v>
      </c>
      <c r="D71" s="48" t="s">
        <v>38</v>
      </c>
      <c r="E71" s="48" t="s">
        <v>38</v>
      </c>
      <c r="F71" s="48">
        <v>25</v>
      </c>
      <c r="G71" s="48">
        <v>21</v>
      </c>
      <c r="H71" s="48">
        <v>23</v>
      </c>
      <c r="I71" s="48">
        <v>19</v>
      </c>
      <c r="J71" s="48">
        <v>18</v>
      </c>
      <c r="K71" s="48">
        <v>17</v>
      </c>
      <c r="L71" s="48">
        <v>17</v>
      </c>
      <c r="M71" s="48">
        <v>17</v>
      </c>
      <c r="N71" s="48">
        <v>15</v>
      </c>
      <c r="O71" s="48">
        <v>15</v>
      </c>
      <c r="P71" s="48">
        <v>13</v>
      </c>
      <c r="Q71" s="48">
        <v>14</v>
      </c>
      <c r="R71" s="48">
        <v>14</v>
      </c>
      <c r="S71" s="48">
        <v>15</v>
      </c>
      <c r="T71" s="48">
        <v>15</v>
      </c>
    </row>
    <row r="72" spans="1:20" x14ac:dyDescent="0.2">
      <c r="A72" s="171"/>
      <c r="B72" s="170"/>
      <c r="C72" s="43" t="s">
        <v>14</v>
      </c>
      <c r="D72" s="48" t="s">
        <v>38</v>
      </c>
      <c r="E72" s="48" t="s">
        <v>38</v>
      </c>
      <c r="F72" s="48" t="s">
        <v>38</v>
      </c>
      <c r="G72" s="48" t="s">
        <v>38</v>
      </c>
      <c r="H72" s="48" t="s">
        <v>38</v>
      </c>
      <c r="I72" s="48">
        <v>3</v>
      </c>
      <c r="J72" s="48">
        <v>4</v>
      </c>
      <c r="K72" s="48">
        <v>2</v>
      </c>
      <c r="L72" s="48">
        <v>1</v>
      </c>
      <c r="M72" s="48">
        <v>1</v>
      </c>
      <c r="N72" s="48">
        <v>1</v>
      </c>
      <c r="O72" s="48">
        <v>1</v>
      </c>
      <c r="P72" s="48">
        <v>1</v>
      </c>
      <c r="Q72" s="48">
        <v>1</v>
      </c>
      <c r="R72" s="48" t="s">
        <v>38</v>
      </c>
      <c r="S72" s="48" t="s">
        <v>38</v>
      </c>
      <c r="T72" s="48" t="s">
        <v>38</v>
      </c>
    </row>
    <row r="73" spans="1:20" x14ac:dyDescent="0.2">
      <c r="A73" s="171"/>
      <c r="B73" s="170"/>
      <c r="C73" s="43" t="s">
        <v>4</v>
      </c>
      <c r="D73" s="48">
        <v>28</v>
      </c>
      <c r="E73" s="48">
        <v>23</v>
      </c>
      <c r="F73" s="48">
        <v>17</v>
      </c>
      <c r="G73" s="48">
        <v>19</v>
      </c>
      <c r="H73" s="48">
        <v>17</v>
      </c>
      <c r="I73" s="48">
        <v>17</v>
      </c>
      <c r="J73" s="48">
        <v>16</v>
      </c>
      <c r="K73" s="48">
        <v>14</v>
      </c>
      <c r="L73" s="48">
        <v>14</v>
      </c>
      <c r="M73" s="48">
        <v>12</v>
      </c>
      <c r="N73" s="48">
        <v>11</v>
      </c>
      <c r="O73" s="48">
        <v>11</v>
      </c>
      <c r="P73" s="48">
        <v>11</v>
      </c>
      <c r="Q73" s="48">
        <v>11</v>
      </c>
      <c r="R73" s="48">
        <v>11</v>
      </c>
      <c r="S73" s="48">
        <v>11</v>
      </c>
      <c r="T73" s="48">
        <v>11</v>
      </c>
    </row>
    <row r="74" spans="1:20" ht="24" x14ac:dyDescent="0.2">
      <c r="A74" s="171"/>
      <c r="B74" s="170"/>
      <c r="C74" s="43" t="s">
        <v>85</v>
      </c>
      <c r="D74" s="48" t="s">
        <v>38</v>
      </c>
      <c r="E74" s="48" t="s">
        <v>38</v>
      </c>
      <c r="F74" s="48" t="s">
        <v>38</v>
      </c>
      <c r="G74" s="48">
        <v>5</v>
      </c>
      <c r="H74" s="48">
        <v>5</v>
      </c>
      <c r="I74" s="48">
        <v>4</v>
      </c>
      <c r="J74" s="48">
        <v>4</v>
      </c>
      <c r="K74" s="48">
        <v>4</v>
      </c>
      <c r="L74" s="48">
        <v>4</v>
      </c>
      <c r="M74" s="48">
        <v>4</v>
      </c>
      <c r="N74" s="48">
        <v>4</v>
      </c>
      <c r="O74" s="48">
        <v>4</v>
      </c>
      <c r="P74" s="48">
        <v>4</v>
      </c>
      <c r="Q74" s="48">
        <v>4</v>
      </c>
      <c r="R74" s="48">
        <v>4</v>
      </c>
      <c r="S74" s="48">
        <v>4</v>
      </c>
      <c r="T74" s="48">
        <v>3</v>
      </c>
    </row>
    <row r="75" spans="1:20" ht="12.75" customHeight="1" x14ac:dyDescent="0.2">
      <c r="A75" s="171"/>
      <c r="B75" s="168" t="s">
        <v>3</v>
      </c>
      <c r="C75" s="169"/>
      <c r="D75" s="57">
        <v>74</v>
      </c>
      <c r="E75" s="57">
        <v>71</v>
      </c>
      <c r="F75" s="57">
        <v>74</v>
      </c>
      <c r="G75" s="57">
        <v>70</v>
      </c>
      <c r="H75" s="57">
        <v>76</v>
      </c>
      <c r="I75" s="57">
        <v>75</v>
      </c>
      <c r="J75" s="57">
        <v>87</v>
      </c>
      <c r="K75" s="57">
        <v>79</v>
      </c>
      <c r="L75" s="57">
        <v>80</v>
      </c>
      <c r="M75" s="57">
        <v>73</v>
      </c>
      <c r="N75" s="57">
        <v>68</v>
      </c>
      <c r="O75" s="57">
        <v>64</v>
      </c>
      <c r="P75" s="57">
        <v>65</v>
      </c>
      <c r="Q75" s="57">
        <v>56</v>
      </c>
      <c r="R75" s="57">
        <v>47</v>
      </c>
      <c r="S75" s="57">
        <v>43</v>
      </c>
      <c r="T75" s="58">
        <v>48</v>
      </c>
    </row>
    <row r="76" spans="1:20" ht="13.5" customHeight="1" x14ac:dyDescent="0.2">
      <c r="A76" s="171"/>
      <c r="B76" s="168" t="s">
        <v>15</v>
      </c>
      <c r="C76" s="169"/>
      <c r="D76" s="57">
        <v>31</v>
      </c>
      <c r="E76" s="57">
        <v>35</v>
      </c>
      <c r="F76" s="57">
        <v>39</v>
      </c>
      <c r="G76" s="57">
        <v>40</v>
      </c>
      <c r="H76" s="57">
        <v>46</v>
      </c>
      <c r="I76" s="57">
        <v>56</v>
      </c>
      <c r="J76" s="57">
        <v>52</v>
      </c>
      <c r="K76" s="57">
        <v>52</v>
      </c>
      <c r="L76" s="57">
        <v>47</v>
      </c>
      <c r="M76" s="57">
        <v>49</v>
      </c>
      <c r="N76" s="57">
        <v>51</v>
      </c>
      <c r="O76" s="57">
        <v>52</v>
      </c>
      <c r="P76" s="57">
        <v>49</v>
      </c>
      <c r="Q76" s="57">
        <v>35</v>
      </c>
      <c r="R76" s="57">
        <v>25</v>
      </c>
      <c r="S76" s="57">
        <v>22</v>
      </c>
      <c r="T76" s="58">
        <v>26</v>
      </c>
    </row>
    <row r="77" spans="1:20" ht="13.5" customHeight="1" x14ac:dyDescent="0.2">
      <c r="A77" s="72" t="s">
        <v>111</v>
      </c>
      <c r="B77" s="29"/>
      <c r="C77" s="2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20" ht="13.5" customHeight="1" x14ac:dyDescent="0.2">
      <c r="A78" s="72"/>
      <c r="B78" s="29"/>
      <c r="C78" s="2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20" ht="18" customHeight="1" x14ac:dyDescent="0.2">
      <c r="A79" s="28"/>
      <c r="B79" s="180" t="s">
        <v>158</v>
      </c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20"/>
      <c r="P79" s="20"/>
      <c r="Q79" s="20"/>
      <c r="R79" s="20"/>
    </row>
    <row r="80" spans="1:20" ht="13.5" customHeight="1" x14ac:dyDescent="0.2">
      <c r="A80" s="28"/>
      <c r="B80" s="29"/>
      <c r="C80" s="2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ht="13.5" customHeight="1" x14ac:dyDescent="0.2">
      <c r="A81" s="28"/>
      <c r="B81" s="29"/>
      <c r="C81" s="29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ht="13.5" customHeight="1" x14ac:dyDescent="0.2">
      <c r="A82" s="28"/>
      <c r="B82" s="29"/>
      <c r="C82" s="2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ht="13.5" customHeight="1" x14ac:dyDescent="0.2">
      <c r="A83" s="28"/>
      <c r="B83" s="29"/>
      <c r="C83" s="29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ht="13.5" customHeight="1" x14ac:dyDescent="0.2">
      <c r="A84" s="28"/>
      <c r="B84" s="29"/>
      <c r="C84" s="2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ht="13.5" customHeight="1" x14ac:dyDescent="0.2">
      <c r="A85" s="28"/>
      <c r="B85" s="29"/>
      <c r="C85" s="2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ht="13.5" customHeight="1" x14ac:dyDescent="0.2">
      <c r="A86" s="28"/>
      <c r="B86" s="29"/>
      <c r="C86" s="2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ht="13.5" customHeight="1" x14ac:dyDescent="0.2">
      <c r="A87" s="28"/>
      <c r="B87" s="29"/>
      <c r="C87" s="2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 ht="13.5" customHeight="1" x14ac:dyDescent="0.2">
      <c r="A88" s="28"/>
      <c r="B88" s="29"/>
      <c r="C88" s="2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3.5" customHeight="1" x14ac:dyDescent="0.2">
      <c r="A89" s="28"/>
      <c r="B89" s="29"/>
      <c r="C89" s="29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ht="13.5" customHeight="1" x14ac:dyDescent="0.2">
      <c r="A90" s="28"/>
      <c r="B90" s="29"/>
      <c r="C90" s="2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ht="13.5" customHeight="1" x14ac:dyDescent="0.2">
      <c r="A91" s="28"/>
      <c r="B91" s="29"/>
      <c r="C91" s="29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ht="13.5" customHeight="1" x14ac:dyDescent="0.2">
      <c r="A92" s="28"/>
      <c r="B92" s="29"/>
      <c r="C92" s="2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ht="13.5" customHeight="1" x14ac:dyDescent="0.2">
      <c r="A93" s="28"/>
      <c r="B93" s="29"/>
      <c r="C93" s="29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 ht="13.5" customHeight="1" x14ac:dyDescent="0.2">
      <c r="A94" s="28"/>
      <c r="B94" s="29"/>
      <c r="C94" s="2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ht="13.5" customHeight="1" x14ac:dyDescent="0.2">
      <c r="A95" s="28"/>
      <c r="B95" s="29"/>
      <c r="C95" s="29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 ht="13.5" customHeight="1" x14ac:dyDescent="0.2">
      <c r="A96" s="28"/>
      <c r="B96" s="29"/>
      <c r="C96" s="2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22" ht="13.5" customHeight="1" x14ac:dyDescent="0.2">
      <c r="A97" s="28"/>
      <c r="B97" s="29"/>
      <c r="C97" s="29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22" ht="13.5" customHeight="1" x14ac:dyDescent="0.2">
      <c r="A98" s="28"/>
      <c r="B98" s="29"/>
      <c r="C98" s="29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22" ht="13.5" customHeight="1" x14ac:dyDescent="0.2">
      <c r="A99" s="28"/>
      <c r="B99" s="72" t="s">
        <v>111</v>
      </c>
      <c r="C99" s="2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22" ht="25.5" customHeight="1" x14ac:dyDescent="0.2">
      <c r="A100" s="28"/>
      <c r="B100" s="72"/>
      <c r="C100" s="2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22" ht="20.25" customHeight="1" x14ac:dyDescent="0.2">
      <c r="A101" s="149" t="s">
        <v>159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38"/>
    </row>
    <row r="102" spans="1:22" ht="18.75" customHeight="1" x14ac:dyDescent="0.2">
      <c r="A102" s="152" t="s">
        <v>61</v>
      </c>
      <c r="B102" s="165"/>
      <c r="C102" s="165"/>
      <c r="D102" s="115" t="s">
        <v>17</v>
      </c>
      <c r="E102" s="115" t="s">
        <v>18</v>
      </c>
      <c r="F102" s="115" t="s">
        <v>19</v>
      </c>
      <c r="G102" s="115" t="s">
        <v>20</v>
      </c>
      <c r="H102" s="115" t="s">
        <v>21</v>
      </c>
      <c r="I102" s="115" t="s">
        <v>22</v>
      </c>
      <c r="J102" s="115" t="s">
        <v>23</v>
      </c>
      <c r="K102" s="35" t="s">
        <v>45</v>
      </c>
      <c r="L102" s="35" t="s">
        <v>48</v>
      </c>
      <c r="M102" s="35" t="s">
        <v>49</v>
      </c>
      <c r="N102" s="35" t="s">
        <v>50</v>
      </c>
      <c r="O102" s="35" t="s">
        <v>52</v>
      </c>
      <c r="P102" s="35" t="s">
        <v>62</v>
      </c>
      <c r="Q102" s="35" t="s">
        <v>76</v>
      </c>
      <c r="R102" s="35" t="s">
        <v>144</v>
      </c>
      <c r="S102" s="35" t="s">
        <v>147</v>
      </c>
      <c r="T102" s="35" t="s">
        <v>153</v>
      </c>
    </row>
    <row r="103" spans="1:22" ht="13.5" customHeight="1" x14ac:dyDescent="0.2">
      <c r="A103" s="156" t="s">
        <v>0</v>
      </c>
      <c r="B103" s="154" t="s">
        <v>9</v>
      </c>
      <c r="C103" s="155"/>
      <c r="D103" s="59">
        <v>31070</v>
      </c>
      <c r="E103" s="59">
        <v>29588</v>
      </c>
      <c r="F103" s="59">
        <v>28461</v>
      </c>
      <c r="G103" s="59">
        <v>27275</v>
      </c>
      <c r="H103" s="59">
        <v>26058</v>
      </c>
      <c r="I103" s="59">
        <v>25231</v>
      </c>
      <c r="J103" s="59">
        <v>23995</v>
      </c>
      <c r="K103" s="59">
        <v>22580</v>
      </c>
      <c r="L103" s="59">
        <v>22112</v>
      </c>
      <c r="M103" s="59">
        <v>21698</v>
      </c>
      <c r="N103" s="59">
        <v>21625</v>
      </c>
      <c r="O103" s="59">
        <v>22385</v>
      </c>
      <c r="P103" s="59">
        <v>22426</v>
      </c>
      <c r="Q103" s="59">
        <v>22940</v>
      </c>
      <c r="R103" s="59">
        <v>25128</v>
      </c>
      <c r="S103" s="59">
        <v>27841</v>
      </c>
      <c r="T103" s="60">
        <v>27019</v>
      </c>
    </row>
    <row r="104" spans="1:22" ht="12.75" customHeight="1" x14ac:dyDescent="0.2">
      <c r="A104" s="156"/>
      <c r="B104" s="186" t="s">
        <v>10</v>
      </c>
      <c r="C104" s="187"/>
      <c r="D104" s="141">
        <v>11352</v>
      </c>
      <c r="E104" s="141">
        <v>16537</v>
      </c>
      <c r="F104" s="141">
        <v>16097</v>
      </c>
      <c r="G104" s="141">
        <v>15797</v>
      </c>
      <c r="H104" s="141">
        <v>15637</v>
      </c>
      <c r="I104" s="141">
        <v>15039</v>
      </c>
      <c r="J104" s="141">
        <v>14394</v>
      </c>
      <c r="K104" s="141">
        <v>13465</v>
      </c>
      <c r="L104" s="141">
        <v>12974</v>
      </c>
      <c r="M104" s="141">
        <v>12269</v>
      </c>
      <c r="N104" s="141">
        <v>11776</v>
      </c>
      <c r="O104" s="141">
        <v>11482</v>
      </c>
      <c r="P104" s="141">
        <v>11182</v>
      </c>
      <c r="Q104" s="141">
        <v>10836</v>
      </c>
      <c r="R104" s="141">
        <v>10798</v>
      </c>
      <c r="S104" s="141">
        <v>10757</v>
      </c>
      <c r="T104" s="142">
        <v>11133</v>
      </c>
      <c r="U104" s="130"/>
      <c r="V104" s="14"/>
    </row>
    <row r="105" spans="1:22" ht="12.75" customHeight="1" x14ac:dyDescent="0.2">
      <c r="A105" s="156"/>
      <c r="B105" s="154" t="s">
        <v>42</v>
      </c>
      <c r="C105" s="155"/>
      <c r="D105" s="59">
        <f t="shared" ref="D105:I105" si="4">SUM(D106:D117)</f>
        <v>30883</v>
      </c>
      <c r="E105" s="59">
        <f t="shared" si="4"/>
        <v>23207</v>
      </c>
      <c r="F105" s="59">
        <f t="shared" si="4"/>
        <v>22194</v>
      </c>
      <c r="G105" s="59">
        <f t="shared" si="4"/>
        <v>21808</v>
      </c>
      <c r="H105" s="59">
        <f t="shared" si="4"/>
        <v>21139</v>
      </c>
      <c r="I105" s="59">
        <f t="shared" si="4"/>
        <v>20299</v>
      </c>
      <c r="J105" s="59">
        <f>SUM(J106:J117)</f>
        <v>20307</v>
      </c>
      <c r="K105" s="59">
        <f>SUM(K106:K117)</f>
        <v>19233</v>
      </c>
      <c r="L105" s="59">
        <f>SUM(L106:L117)</f>
        <v>18414</v>
      </c>
      <c r="M105" s="59">
        <f>SUM(M106:M117)</f>
        <v>17754</v>
      </c>
      <c r="N105" s="59">
        <f t="shared" ref="N105:R105" si="5">SUM(N106:N117)</f>
        <v>17078</v>
      </c>
      <c r="O105" s="59">
        <f t="shared" si="5"/>
        <v>16215</v>
      </c>
      <c r="P105" s="59">
        <f t="shared" si="5"/>
        <v>15374</v>
      </c>
      <c r="Q105" s="59">
        <f t="shared" si="5"/>
        <v>14731</v>
      </c>
      <c r="R105" s="59">
        <f t="shared" si="5"/>
        <v>14429</v>
      </c>
      <c r="S105" s="59">
        <f>SUM(S106:S117)</f>
        <v>14488</v>
      </c>
      <c r="T105" s="60">
        <f>SUM(T106:T117)</f>
        <v>14446</v>
      </c>
      <c r="U105" s="94"/>
    </row>
    <row r="106" spans="1:22" ht="36" x14ac:dyDescent="0.2">
      <c r="A106" s="156"/>
      <c r="B106" s="185" t="s">
        <v>0</v>
      </c>
      <c r="C106" s="44" t="s">
        <v>43</v>
      </c>
      <c r="D106" s="48" t="s">
        <v>38</v>
      </c>
      <c r="E106" s="48" t="s">
        <v>38</v>
      </c>
      <c r="F106" s="48" t="s">
        <v>38</v>
      </c>
      <c r="G106" s="48" t="s">
        <v>38</v>
      </c>
      <c r="H106" s="48" t="s">
        <v>38</v>
      </c>
      <c r="I106" s="48">
        <v>62</v>
      </c>
      <c r="J106" s="48">
        <v>90</v>
      </c>
      <c r="K106" s="48">
        <v>104</v>
      </c>
      <c r="L106" s="48">
        <v>115</v>
      </c>
      <c r="M106" s="48">
        <v>102</v>
      </c>
      <c r="N106" s="48">
        <v>103</v>
      </c>
      <c r="O106" s="48">
        <v>94</v>
      </c>
      <c r="P106" s="48">
        <v>86</v>
      </c>
      <c r="Q106" s="48">
        <v>80</v>
      </c>
      <c r="R106" s="48">
        <v>103</v>
      </c>
      <c r="S106" s="48">
        <v>86</v>
      </c>
      <c r="T106" s="48">
        <v>89</v>
      </c>
      <c r="V106" s="14"/>
    </row>
    <row r="107" spans="1:22" x14ac:dyDescent="0.2">
      <c r="A107" s="156"/>
      <c r="B107" s="185"/>
      <c r="C107" s="44" t="s">
        <v>30</v>
      </c>
      <c r="D107" s="48" t="s">
        <v>38</v>
      </c>
      <c r="E107" s="48" t="s">
        <v>38</v>
      </c>
      <c r="F107" s="48">
        <v>1425</v>
      </c>
      <c r="G107" s="48">
        <v>248</v>
      </c>
      <c r="H107" s="48" t="s">
        <v>38</v>
      </c>
      <c r="I107" s="48" t="s">
        <v>38</v>
      </c>
      <c r="J107" s="48" t="s">
        <v>38</v>
      </c>
      <c r="K107" s="48" t="s">
        <v>38</v>
      </c>
      <c r="L107" s="48" t="s">
        <v>38</v>
      </c>
      <c r="M107" s="48" t="s">
        <v>38</v>
      </c>
      <c r="N107" s="48" t="s">
        <v>38</v>
      </c>
      <c r="O107" s="48" t="s">
        <v>38</v>
      </c>
      <c r="P107" s="48" t="s">
        <v>38</v>
      </c>
      <c r="Q107" s="48" t="s">
        <v>38</v>
      </c>
      <c r="R107" s="48" t="s">
        <v>38</v>
      </c>
      <c r="S107" s="48" t="s">
        <v>38</v>
      </c>
      <c r="T107" s="48" t="s">
        <v>38</v>
      </c>
    </row>
    <row r="108" spans="1:22" x14ac:dyDescent="0.2">
      <c r="A108" s="156"/>
      <c r="B108" s="185"/>
      <c r="C108" s="44" t="s">
        <v>31</v>
      </c>
      <c r="D108" s="48" t="s">
        <v>38</v>
      </c>
      <c r="E108" s="48" t="s">
        <v>38</v>
      </c>
      <c r="F108" s="48">
        <v>7000</v>
      </c>
      <c r="G108" s="48">
        <v>4592</v>
      </c>
      <c r="H108" s="48">
        <v>1799</v>
      </c>
      <c r="I108" s="48" t="s">
        <v>38</v>
      </c>
      <c r="J108" s="48" t="s">
        <v>38</v>
      </c>
      <c r="K108" s="48" t="s">
        <v>38</v>
      </c>
      <c r="L108" s="48" t="s">
        <v>38</v>
      </c>
      <c r="M108" s="48" t="s">
        <v>38</v>
      </c>
      <c r="N108" s="48" t="s">
        <v>38</v>
      </c>
      <c r="O108" s="48" t="s">
        <v>38</v>
      </c>
      <c r="P108" s="48" t="s">
        <v>38</v>
      </c>
      <c r="Q108" s="48" t="s">
        <v>38</v>
      </c>
      <c r="R108" s="48" t="s">
        <v>38</v>
      </c>
      <c r="S108" s="48" t="s">
        <v>38</v>
      </c>
      <c r="T108" s="48" t="s">
        <v>38</v>
      </c>
    </row>
    <row r="109" spans="1:22" ht="24" x14ac:dyDescent="0.2">
      <c r="A109" s="156"/>
      <c r="B109" s="185"/>
      <c r="C109" s="44" t="s">
        <v>25</v>
      </c>
      <c r="D109" s="48">
        <v>13967</v>
      </c>
      <c r="E109" s="48">
        <v>10692</v>
      </c>
      <c r="F109" s="48" t="s">
        <v>38</v>
      </c>
      <c r="G109" s="48">
        <v>3549</v>
      </c>
      <c r="H109" s="48">
        <v>120</v>
      </c>
      <c r="I109" s="48" t="s">
        <v>38</v>
      </c>
      <c r="J109" s="48" t="s">
        <v>38</v>
      </c>
      <c r="K109" s="48" t="s">
        <v>38</v>
      </c>
      <c r="L109" s="48" t="s">
        <v>38</v>
      </c>
      <c r="M109" s="48" t="s">
        <v>38</v>
      </c>
      <c r="N109" s="48" t="s">
        <v>38</v>
      </c>
      <c r="O109" s="48" t="s">
        <v>38</v>
      </c>
      <c r="P109" s="48" t="s">
        <v>38</v>
      </c>
      <c r="Q109" s="48" t="s">
        <v>38</v>
      </c>
      <c r="R109" s="48" t="s">
        <v>38</v>
      </c>
      <c r="S109" s="48" t="s">
        <v>38</v>
      </c>
      <c r="T109" s="48" t="s">
        <v>38</v>
      </c>
    </row>
    <row r="110" spans="1:22" x14ac:dyDescent="0.2">
      <c r="A110" s="156"/>
      <c r="B110" s="185"/>
      <c r="C110" s="44" t="s">
        <v>32</v>
      </c>
      <c r="D110" s="48" t="s">
        <v>38</v>
      </c>
      <c r="E110" s="48" t="s">
        <v>38</v>
      </c>
      <c r="F110" s="48">
        <v>10236</v>
      </c>
      <c r="G110" s="48">
        <v>6336</v>
      </c>
      <c r="H110" s="48">
        <v>9741</v>
      </c>
      <c r="I110" s="48">
        <v>9928</v>
      </c>
      <c r="J110" s="48">
        <v>9932</v>
      </c>
      <c r="K110" s="48">
        <v>9804</v>
      </c>
      <c r="L110" s="48">
        <v>9379</v>
      </c>
      <c r="M110" s="48">
        <v>8977</v>
      </c>
      <c r="N110" s="48">
        <v>8428</v>
      </c>
      <c r="O110" s="48">
        <v>8097</v>
      </c>
      <c r="P110" s="48">
        <v>7666</v>
      </c>
      <c r="Q110" s="48">
        <v>7369</v>
      </c>
      <c r="R110" s="48">
        <v>7201</v>
      </c>
      <c r="S110" s="48">
        <v>7264</v>
      </c>
      <c r="T110" s="48">
        <v>7312</v>
      </c>
    </row>
    <row r="111" spans="1:22" ht="24" x14ac:dyDescent="0.2">
      <c r="A111" s="156"/>
      <c r="B111" s="185"/>
      <c r="C111" s="43" t="s">
        <v>151</v>
      </c>
      <c r="D111" s="134" t="s">
        <v>38</v>
      </c>
      <c r="E111" s="134" t="s">
        <v>38</v>
      </c>
      <c r="F111" s="134" t="s">
        <v>38</v>
      </c>
      <c r="G111" s="134" t="s">
        <v>38</v>
      </c>
      <c r="H111" s="134" t="s">
        <v>38</v>
      </c>
      <c r="I111" s="134" t="s">
        <v>38</v>
      </c>
      <c r="J111" s="134" t="s">
        <v>38</v>
      </c>
      <c r="K111" s="48">
        <v>13</v>
      </c>
      <c r="L111" s="48">
        <v>15</v>
      </c>
      <c r="M111" s="48">
        <v>15</v>
      </c>
      <c r="N111" s="48">
        <v>18</v>
      </c>
      <c r="O111" s="48">
        <v>20</v>
      </c>
      <c r="P111" s="48">
        <v>14</v>
      </c>
      <c r="Q111" s="134" t="s">
        <v>38</v>
      </c>
      <c r="R111" s="134" t="s">
        <v>38</v>
      </c>
      <c r="S111" s="134" t="s">
        <v>38</v>
      </c>
      <c r="T111" s="134" t="s">
        <v>38</v>
      </c>
    </row>
    <row r="112" spans="1:22" x14ac:dyDescent="0.2">
      <c r="A112" s="156"/>
      <c r="B112" s="185"/>
      <c r="C112" s="44" t="s">
        <v>33</v>
      </c>
      <c r="D112" s="48" t="s">
        <v>38</v>
      </c>
      <c r="E112" s="48" t="s">
        <v>38</v>
      </c>
      <c r="F112" s="48">
        <v>1135</v>
      </c>
      <c r="G112" s="48">
        <v>2087</v>
      </c>
      <c r="H112" s="48">
        <v>2686</v>
      </c>
      <c r="I112" s="48">
        <v>2359</v>
      </c>
      <c r="J112" s="48">
        <v>1694</v>
      </c>
      <c r="K112" s="48">
        <v>1067</v>
      </c>
      <c r="L112" s="48">
        <v>588</v>
      </c>
      <c r="M112" s="48">
        <v>322</v>
      </c>
      <c r="N112" s="48">
        <v>253</v>
      </c>
      <c r="O112" s="48">
        <v>193</v>
      </c>
      <c r="P112" s="48">
        <v>115</v>
      </c>
      <c r="Q112" s="48">
        <v>44</v>
      </c>
      <c r="R112" s="56" t="s">
        <v>38</v>
      </c>
      <c r="S112" s="48" t="s">
        <v>38</v>
      </c>
      <c r="T112" s="48" t="s">
        <v>38</v>
      </c>
      <c r="U112" s="5"/>
      <c r="V112" s="14"/>
    </row>
    <row r="113" spans="1:21" ht="24" x14ac:dyDescent="0.2">
      <c r="A113" s="156"/>
      <c r="B113" s="185"/>
      <c r="C113" s="44" t="s">
        <v>26</v>
      </c>
      <c r="D113" s="48">
        <v>11894</v>
      </c>
      <c r="E113" s="48">
        <v>9486</v>
      </c>
      <c r="F113" s="48" t="s">
        <v>38</v>
      </c>
      <c r="G113" s="48" t="s">
        <v>38</v>
      </c>
      <c r="H113" s="48" t="s">
        <v>38</v>
      </c>
      <c r="I113" s="48" t="s">
        <v>38</v>
      </c>
      <c r="J113" s="48" t="s">
        <v>38</v>
      </c>
      <c r="K113" s="48" t="s">
        <v>38</v>
      </c>
      <c r="L113" s="48" t="s">
        <v>38</v>
      </c>
      <c r="M113" s="48" t="s">
        <v>38</v>
      </c>
      <c r="N113" s="48" t="s">
        <v>38</v>
      </c>
      <c r="O113" s="48" t="s">
        <v>38</v>
      </c>
      <c r="P113" s="48" t="s">
        <v>38</v>
      </c>
      <c r="Q113" s="48" t="s">
        <v>38</v>
      </c>
      <c r="R113" s="48" t="s">
        <v>38</v>
      </c>
      <c r="S113" s="48" t="s">
        <v>38</v>
      </c>
      <c r="T113" s="48" t="s">
        <v>38</v>
      </c>
    </row>
    <row r="114" spans="1:21" x14ac:dyDescent="0.2">
      <c r="A114" s="156"/>
      <c r="B114" s="185"/>
      <c r="C114" s="44" t="s">
        <v>34</v>
      </c>
      <c r="D114" s="48" t="s">
        <v>38</v>
      </c>
      <c r="E114" s="48" t="s">
        <v>38</v>
      </c>
      <c r="F114" s="48">
        <v>1643</v>
      </c>
      <c r="G114" s="48">
        <v>3026</v>
      </c>
      <c r="H114" s="48">
        <v>4489</v>
      </c>
      <c r="I114" s="48">
        <v>5724</v>
      </c>
      <c r="J114" s="48">
        <v>6330</v>
      </c>
      <c r="K114" s="48">
        <v>6019</v>
      </c>
      <c r="L114" s="48">
        <v>5897</v>
      </c>
      <c r="M114" s="48">
        <v>5856</v>
      </c>
      <c r="N114" s="48">
        <v>5893</v>
      </c>
      <c r="O114" s="48">
        <v>5513</v>
      </c>
      <c r="P114" s="48">
        <v>5288</v>
      </c>
      <c r="Q114" s="48">
        <v>5147</v>
      </c>
      <c r="R114" s="48">
        <v>5159</v>
      </c>
      <c r="S114" s="48">
        <v>5320</v>
      </c>
      <c r="T114" s="48">
        <v>5541</v>
      </c>
      <c r="U114" s="131"/>
    </row>
    <row r="115" spans="1:21" x14ac:dyDescent="0.2">
      <c r="A115" s="156"/>
      <c r="B115" s="185"/>
      <c r="C115" s="44" t="s">
        <v>44</v>
      </c>
      <c r="D115" s="48" t="s">
        <v>38</v>
      </c>
      <c r="E115" s="48" t="s">
        <v>38</v>
      </c>
      <c r="F115" s="48" t="s">
        <v>38</v>
      </c>
      <c r="G115" s="48" t="s">
        <v>38</v>
      </c>
      <c r="H115" s="48" t="s">
        <v>38</v>
      </c>
      <c r="I115" s="48">
        <v>68</v>
      </c>
      <c r="J115" s="48">
        <v>136</v>
      </c>
      <c r="K115" s="48">
        <v>67</v>
      </c>
      <c r="L115" s="48">
        <v>72</v>
      </c>
      <c r="M115" s="48">
        <v>69</v>
      </c>
      <c r="N115" s="48">
        <v>78</v>
      </c>
      <c r="O115" s="48">
        <v>70</v>
      </c>
      <c r="P115" s="48">
        <v>33</v>
      </c>
      <c r="Q115" s="48">
        <v>12</v>
      </c>
      <c r="R115" s="48" t="s">
        <v>38</v>
      </c>
      <c r="S115" s="48" t="s">
        <v>38</v>
      </c>
      <c r="T115" s="48" t="s">
        <v>38</v>
      </c>
    </row>
    <row r="116" spans="1:21" x14ac:dyDescent="0.2">
      <c r="A116" s="156"/>
      <c r="B116" s="185"/>
      <c r="C116" s="44" t="s">
        <v>27</v>
      </c>
      <c r="D116" s="48">
        <v>5022</v>
      </c>
      <c r="E116" s="48">
        <v>3029</v>
      </c>
      <c r="F116" s="48">
        <v>755</v>
      </c>
      <c r="G116" s="48">
        <v>1426</v>
      </c>
      <c r="H116" s="48">
        <v>1766</v>
      </c>
      <c r="I116" s="48">
        <v>1630</v>
      </c>
      <c r="J116" s="48">
        <v>1599</v>
      </c>
      <c r="K116" s="48">
        <v>1769</v>
      </c>
      <c r="L116" s="48">
        <v>1924</v>
      </c>
      <c r="M116" s="48">
        <v>2008</v>
      </c>
      <c r="N116" s="48">
        <v>1914</v>
      </c>
      <c r="O116" s="48">
        <v>1846</v>
      </c>
      <c r="P116" s="48">
        <v>1785</v>
      </c>
      <c r="Q116" s="48">
        <v>1703</v>
      </c>
      <c r="R116" s="48">
        <v>1598</v>
      </c>
      <c r="S116" s="48">
        <v>1453</v>
      </c>
      <c r="T116" s="48">
        <v>1304</v>
      </c>
    </row>
    <row r="117" spans="1:21" ht="24" x14ac:dyDescent="0.2">
      <c r="A117" s="156"/>
      <c r="B117" s="185"/>
      <c r="C117" s="44" t="s">
        <v>46</v>
      </c>
      <c r="D117" s="48" t="s">
        <v>38</v>
      </c>
      <c r="E117" s="48" t="s">
        <v>38</v>
      </c>
      <c r="F117" s="48" t="s">
        <v>38</v>
      </c>
      <c r="G117" s="48">
        <v>544</v>
      </c>
      <c r="H117" s="48">
        <v>538</v>
      </c>
      <c r="I117" s="48">
        <v>528</v>
      </c>
      <c r="J117" s="48">
        <v>526</v>
      </c>
      <c r="K117" s="48">
        <v>390</v>
      </c>
      <c r="L117" s="48">
        <v>424</v>
      </c>
      <c r="M117" s="48">
        <v>405</v>
      </c>
      <c r="N117" s="48">
        <v>391</v>
      </c>
      <c r="O117" s="48">
        <v>382</v>
      </c>
      <c r="P117" s="48">
        <v>387</v>
      </c>
      <c r="Q117" s="48">
        <v>376</v>
      </c>
      <c r="R117" s="48">
        <v>368</v>
      </c>
      <c r="S117" s="48">
        <v>365</v>
      </c>
      <c r="T117" s="48">
        <v>200</v>
      </c>
    </row>
    <row r="118" spans="1:21" ht="12.75" customHeight="1" x14ac:dyDescent="0.2">
      <c r="A118" s="156"/>
      <c r="B118" s="154" t="s">
        <v>11</v>
      </c>
      <c r="C118" s="155"/>
      <c r="D118" s="59">
        <v>4461</v>
      </c>
      <c r="E118" s="59">
        <v>4149</v>
      </c>
      <c r="F118" s="59">
        <v>4911</v>
      </c>
      <c r="G118" s="59">
        <v>5761</v>
      </c>
      <c r="H118" s="59">
        <v>6220</v>
      </c>
      <c r="I118" s="59">
        <v>6435</v>
      </c>
      <c r="J118" s="59">
        <v>6822</v>
      </c>
      <c r="K118" s="59">
        <v>7508</v>
      </c>
      <c r="L118" s="59">
        <v>9366</v>
      </c>
      <c r="M118" s="59">
        <v>8101</v>
      </c>
      <c r="N118" s="59">
        <v>8578</v>
      </c>
      <c r="O118" s="59">
        <v>9242</v>
      </c>
      <c r="P118" s="59">
        <v>9462</v>
      </c>
      <c r="Q118" s="59">
        <v>9020</v>
      </c>
      <c r="R118" s="59">
        <v>7973</v>
      </c>
      <c r="S118" s="59">
        <v>6365</v>
      </c>
      <c r="T118" s="60">
        <v>6528</v>
      </c>
    </row>
    <row r="119" spans="1:21" ht="13.5" customHeight="1" x14ac:dyDescent="0.2">
      <c r="A119" s="156"/>
      <c r="B119" s="154" t="s">
        <v>15</v>
      </c>
      <c r="C119" s="155"/>
      <c r="D119" s="59">
        <v>6922</v>
      </c>
      <c r="E119" s="59">
        <v>7054</v>
      </c>
      <c r="F119" s="59">
        <v>6626</v>
      </c>
      <c r="G119" s="59">
        <v>7516</v>
      </c>
      <c r="H119" s="59">
        <v>6357</v>
      </c>
      <c r="I119" s="59">
        <v>4993</v>
      </c>
      <c r="J119" s="59">
        <v>4599</v>
      </c>
      <c r="K119" s="59">
        <v>4683</v>
      </c>
      <c r="L119" s="59">
        <v>5276</v>
      </c>
      <c r="M119" s="59">
        <v>5131</v>
      </c>
      <c r="N119" s="59">
        <v>5293</v>
      </c>
      <c r="O119" s="59">
        <v>5348</v>
      </c>
      <c r="P119" s="59">
        <v>5045</v>
      </c>
      <c r="Q119" s="59">
        <v>4086</v>
      </c>
      <c r="R119" s="59">
        <v>3503</v>
      </c>
      <c r="S119" s="59">
        <v>3078</v>
      </c>
      <c r="T119" s="60">
        <v>2852</v>
      </c>
    </row>
    <row r="120" spans="1:21" ht="13.5" customHeight="1" x14ac:dyDescent="0.2">
      <c r="A120" s="72" t="s">
        <v>111</v>
      </c>
      <c r="B120" s="33"/>
      <c r="C120" s="33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:21" ht="13.5" customHeight="1" x14ac:dyDescent="0.2">
      <c r="A121" s="72"/>
      <c r="B121" s="33"/>
      <c r="C121" s="33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21" ht="13.5" customHeight="1" x14ac:dyDescent="0.2">
      <c r="A122" s="72"/>
      <c r="B122" s="180" t="s">
        <v>159</v>
      </c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7"/>
      <c r="P122" s="17"/>
      <c r="Q122" s="17"/>
      <c r="R122" s="17"/>
    </row>
    <row r="123" spans="1:21" ht="13.5" customHeight="1" x14ac:dyDescent="0.2">
      <c r="A123" s="72"/>
      <c r="B123" s="33"/>
      <c r="C123" s="33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21" ht="13.5" customHeight="1" x14ac:dyDescent="0.2">
      <c r="A124" s="72"/>
      <c r="B124" s="33"/>
      <c r="C124" s="33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:21" ht="13.5" customHeight="1" x14ac:dyDescent="0.2">
      <c r="A125" s="72"/>
      <c r="B125" s="33"/>
      <c r="C125" s="33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:21" ht="13.5" customHeight="1" x14ac:dyDescent="0.2">
      <c r="A126" s="72"/>
      <c r="B126" s="33"/>
      <c r="C126" s="33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1:21" ht="13.5" customHeight="1" x14ac:dyDescent="0.2">
      <c r="A127" s="72"/>
      <c r="B127" s="33"/>
      <c r="C127" s="33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:21" ht="13.5" customHeight="1" x14ac:dyDescent="0.2">
      <c r="A128" s="72"/>
      <c r="B128" s="33"/>
      <c r="C128" s="33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1:18" ht="13.5" customHeight="1" x14ac:dyDescent="0.2">
      <c r="A129" s="72"/>
      <c r="B129" s="33"/>
      <c r="C129" s="33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1:18" ht="13.5" customHeight="1" x14ac:dyDescent="0.2">
      <c r="A130" s="72"/>
      <c r="B130" s="33"/>
      <c r="C130" s="33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:18" ht="13.5" customHeight="1" x14ac:dyDescent="0.2">
      <c r="A131" s="72"/>
      <c r="B131" s="33"/>
      <c r="C131" s="33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1:18" ht="13.5" customHeight="1" x14ac:dyDescent="0.2">
      <c r="A132" s="72"/>
      <c r="B132" s="33"/>
      <c r="C132" s="33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1:18" ht="13.5" customHeight="1" x14ac:dyDescent="0.2">
      <c r="A133" s="72"/>
      <c r="B133" s="33"/>
      <c r="C133" s="33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1:18" ht="13.5" customHeight="1" x14ac:dyDescent="0.2">
      <c r="A134" s="72"/>
      <c r="B134" s="33"/>
      <c r="C134" s="33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</row>
    <row r="135" spans="1:18" ht="13.5" customHeight="1" x14ac:dyDescent="0.2">
      <c r="A135" s="72"/>
      <c r="B135" s="33"/>
      <c r="C135" s="33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1:18" ht="13.5" customHeight="1" x14ac:dyDescent="0.2">
      <c r="A136" s="72"/>
      <c r="B136" s="33"/>
      <c r="C136" s="33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1:18" ht="13.5" customHeight="1" x14ac:dyDescent="0.2">
      <c r="A137" s="72"/>
      <c r="B137" s="33"/>
      <c r="C137" s="33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1:18" ht="13.5" customHeight="1" x14ac:dyDescent="0.2">
      <c r="A138" s="72"/>
      <c r="B138" s="33"/>
      <c r="C138" s="33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1:18" ht="13.5" customHeight="1" x14ac:dyDescent="0.2">
      <c r="A139" s="72"/>
      <c r="B139" s="33"/>
      <c r="C139" s="33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1:18" ht="13.5" customHeight="1" x14ac:dyDescent="0.2">
      <c r="A140" s="72"/>
      <c r="B140" s="33"/>
      <c r="C140" s="33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1:18" ht="13.5" customHeight="1" x14ac:dyDescent="0.2">
      <c r="A141" s="72"/>
      <c r="B141" s="33"/>
      <c r="C141" s="33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</row>
    <row r="142" spans="1:18" ht="13.5" customHeight="1" x14ac:dyDescent="0.2">
      <c r="A142" s="72"/>
      <c r="B142" s="33"/>
      <c r="C142" s="33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1:18" ht="13.5" customHeight="1" x14ac:dyDescent="0.2">
      <c r="A143" s="72"/>
      <c r="B143" s="33"/>
      <c r="C143" s="33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1:18" ht="13.5" customHeight="1" x14ac:dyDescent="0.2">
      <c r="A144" s="72"/>
      <c r="B144" s="33"/>
      <c r="C144" s="33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1:22" ht="13.5" customHeight="1" x14ac:dyDescent="0.2">
      <c r="A145" s="72"/>
      <c r="B145" s="72" t="s">
        <v>111</v>
      </c>
      <c r="C145" s="33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1:22" ht="13.5" customHeight="1" x14ac:dyDescent="0.2">
      <c r="A146" s="32"/>
      <c r="B146" s="33"/>
      <c r="C146" s="33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1:22" ht="20.25" customHeight="1" x14ac:dyDescent="0.2">
      <c r="A147" s="149" t="s">
        <v>160</v>
      </c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38"/>
    </row>
    <row r="148" spans="1:22" ht="18.75" customHeight="1" x14ac:dyDescent="0.2">
      <c r="A148" s="152" t="s">
        <v>61</v>
      </c>
      <c r="B148" s="165"/>
      <c r="C148" s="165"/>
      <c r="D148" s="34" t="s">
        <v>150</v>
      </c>
      <c r="E148" s="34" t="s">
        <v>17</v>
      </c>
      <c r="F148" s="34" t="s">
        <v>18</v>
      </c>
      <c r="G148" s="34" t="s">
        <v>19</v>
      </c>
      <c r="H148" s="127" t="s">
        <v>20</v>
      </c>
      <c r="I148" s="127" t="s">
        <v>21</v>
      </c>
      <c r="J148" s="127" t="s">
        <v>22</v>
      </c>
      <c r="K148" s="127" t="s">
        <v>23</v>
      </c>
      <c r="L148" s="127" t="s">
        <v>45</v>
      </c>
      <c r="M148" s="127" t="s">
        <v>48</v>
      </c>
      <c r="N148" s="127" t="s">
        <v>49</v>
      </c>
      <c r="O148" s="127" t="s">
        <v>50</v>
      </c>
      <c r="P148" s="127" t="s">
        <v>52</v>
      </c>
      <c r="Q148" s="127" t="s">
        <v>62</v>
      </c>
      <c r="R148" s="127" t="s">
        <v>76</v>
      </c>
      <c r="S148" s="127" t="s">
        <v>144</v>
      </c>
      <c r="T148" s="137" t="s">
        <v>161</v>
      </c>
    </row>
    <row r="149" spans="1:22" ht="14.25" customHeight="1" x14ac:dyDescent="0.2">
      <c r="A149" s="156" t="s">
        <v>0</v>
      </c>
      <c r="B149" s="154" t="s">
        <v>9</v>
      </c>
      <c r="C149" s="155"/>
      <c r="D149" s="27" t="s">
        <v>82</v>
      </c>
      <c r="E149" s="27">
        <v>5392</v>
      </c>
      <c r="F149" s="27">
        <v>5161</v>
      </c>
      <c r="G149" s="27">
        <v>5203</v>
      </c>
      <c r="H149" s="27">
        <v>5163</v>
      </c>
      <c r="I149" s="27">
        <v>4615</v>
      </c>
      <c r="J149" s="27">
        <v>4543</v>
      </c>
      <c r="K149" s="27">
        <v>4362</v>
      </c>
      <c r="L149" s="27">
        <v>3901</v>
      </c>
      <c r="M149" s="27">
        <v>3781</v>
      </c>
      <c r="N149" s="27">
        <v>3924</v>
      </c>
      <c r="O149" s="27">
        <v>3578</v>
      </c>
      <c r="P149" s="27">
        <v>3514</v>
      </c>
      <c r="Q149" s="27">
        <v>3361</v>
      </c>
      <c r="R149" s="27">
        <v>3469</v>
      </c>
      <c r="S149" s="27">
        <v>3447</v>
      </c>
      <c r="T149" s="61">
        <v>3675</v>
      </c>
    </row>
    <row r="150" spans="1:22" ht="12.75" customHeight="1" x14ac:dyDescent="0.2">
      <c r="A150" s="156"/>
      <c r="B150" s="154" t="s">
        <v>10</v>
      </c>
      <c r="C150" s="155"/>
      <c r="D150" s="27" t="s">
        <v>38</v>
      </c>
      <c r="E150" s="27" t="s">
        <v>38</v>
      </c>
      <c r="F150" s="27">
        <v>5419</v>
      </c>
      <c r="G150" s="27">
        <v>5330</v>
      </c>
      <c r="H150" s="27">
        <v>5158</v>
      </c>
      <c r="I150" s="27">
        <v>4964</v>
      </c>
      <c r="J150" s="27">
        <v>4883</v>
      </c>
      <c r="K150" s="27">
        <v>4861</v>
      </c>
      <c r="L150" s="27">
        <v>4216</v>
      </c>
      <c r="M150" s="27">
        <v>4287</v>
      </c>
      <c r="N150" s="27">
        <v>4116</v>
      </c>
      <c r="O150" s="27">
        <v>3775</v>
      </c>
      <c r="P150" s="27">
        <v>3632</v>
      </c>
      <c r="Q150" s="27">
        <v>3644</v>
      </c>
      <c r="R150" s="27">
        <v>3481</v>
      </c>
      <c r="S150" s="27">
        <v>3441</v>
      </c>
      <c r="T150" s="61">
        <v>3335</v>
      </c>
      <c r="U150" s="132"/>
    </row>
    <row r="151" spans="1:22" ht="12.75" customHeight="1" x14ac:dyDescent="0.2">
      <c r="A151" s="156"/>
      <c r="B151" s="154" t="s">
        <v>42</v>
      </c>
      <c r="C151" s="155"/>
      <c r="D151" s="27">
        <f>SUM(D153:D163)</f>
        <v>6801</v>
      </c>
      <c r="E151" s="27">
        <f>SUM(E153:E163)</f>
        <v>6800</v>
      </c>
      <c r="F151" s="27">
        <f>SUM(F153:F163)</f>
        <v>6692</v>
      </c>
      <c r="G151" s="27">
        <f>SUM(G153:G163)+1834</f>
        <v>6158</v>
      </c>
      <c r="H151" s="27">
        <f>SUM(H153:H163)+2620</f>
        <v>6405</v>
      </c>
      <c r="I151" s="27">
        <f>SUM(I153:I163)</f>
        <v>6071</v>
      </c>
      <c r="J151" s="27">
        <f>SUM(J153:J163)</f>
        <v>5742</v>
      </c>
      <c r="K151" s="27">
        <f t="shared" ref="K151:T151" si="6">SUM(K152:K163)</f>
        <v>5326</v>
      </c>
      <c r="L151" s="27">
        <f t="shared" si="6"/>
        <v>5309</v>
      </c>
      <c r="M151" s="27">
        <f t="shared" si="6"/>
        <v>5004</v>
      </c>
      <c r="N151" s="27">
        <f t="shared" si="6"/>
        <v>4969</v>
      </c>
      <c r="O151" s="27">
        <f t="shared" si="6"/>
        <v>4649</v>
      </c>
      <c r="P151" s="27">
        <f t="shared" si="6"/>
        <v>4367</v>
      </c>
      <c r="Q151" s="27">
        <f t="shared" si="6"/>
        <v>4307</v>
      </c>
      <c r="R151" s="27">
        <f t="shared" si="6"/>
        <v>3928</v>
      </c>
      <c r="S151" s="27">
        <f t="shared" si="6"/>
        <v>3763</v>
      </c>
      <c r="T151" s="61">
        <f t="shared" si="6"/>
        <v>3609</v>
      </c>
      <c r="V151" s="14"/>
    </row>
    <row r="152" spans="1:22" ht="24.75" customHeight="1" x14ac:dyDescent="0.2">
      <c r="A152" s="156"/>
      <c r="B152" s="126"/>
      <c r="C152" s="44" t="s">
        <v>43</v>
      </c>
      <c r="D152" s="133" t="s">
        <v>38</v>
      </c>
      <c r="E152" s="133" t="s">
        <v>38</v>
      </c>
      <c r="F152" s="133" t="s">
        <v>38</v>
      </c>
      <c r="G152" s="133" t="s">
        <v>38</v>
      </c>
      <c r="H152" s="133" t="s">
        <v>38</v>
      </c>
      <c r="I152" s="133" t="s">
        <v>38</v>
      </c>
      <c r="J152" s="133" t="s">
        <v>38</v>
      </c>
      <c r="K152" s="23">
        <v>16</v>
      </c>
      <c r="L152" s="23">
        <v>26</v>
      </c>
      <c r="M152" s="23">
        <v>19</v>
      </c>
      <c r="N152" s="23">
        <v>17</v>
      </c>
      <c r="O152" s="23">
        <v>26</v>
      </c>
      <c r="P152" s="23">
        <v>23</v>
      </c>
      <c r="Q152" s="23">
        <v>20</v>
      </c>
      <c r="R152" s="23">
        <v>8</v>
      </c>
      <c r="S152" s="23">
        <v>34</v>
      </c>
      <c r="T152" s="23">
        <v>13</v>
      </c>
      <c r="V152" s="14"/>
    </row>
    <row r="153" spans="1:22" x14ac:dyDescent="0.2">
      <c r="A153" s="156"/>
      <c r="B153" s="185" t="s">
        <v>0</v>
      </c>
      <c r="C153" s="44" t="s">
        <v>30</v>
      </c>
      <c r="D153" s="23" t="s">
        <v>38</v>
      </c>
      <c r="E153" s="23" t="s">
        <v>38</v>
      </c>
      <c r="F153" s="23">
        <v>1234</v>
      </c>
      <c r="G153" s="23">
        <v>977</v>
      </c>
      <c r="H153" s="23">
        <v>223</v>
      </c>
      <c r="I153" s="23" t="s">
        <v>38</v>
      </c>
      <c r="J153" s="23" t="s">
        <v>38</v>
      </c>
      <c r="K153" s="23" t="s">
        <v>38</v>
      </c>
      <c r="L153" s="23" t="s">
        <v>38</v>
      </c>
      <c r="M153" s="23" t="s">
        <v>38</v>
      </c>
      <c r="N153" s="23" t="s">
        <v>38</v>
      </c>
      <c r="O153" s="23" t="s">
        <v>38</v>
      </c>
      <c r="P153" s="23" t="s">
        <v>38</v>
      </c>
      <c r="Q153" s="23" t="s">
        <v>38</v>
      </c>
      <c r="R153" s="23" t="s">
        <v>38</v>
      </c>
      <c r="S153" s="23" t="s">
        <v>38</v>
      </c>
      <c r="T153" s="23"/>
    </row>
    <row r="154" spans="1:22" ht="14.25" x14ac:dyDescent="0.2">
      <c r="A154" s="156"/>
      <c r="B154" s="185"/>
      <c r="C154" s="44" t="s">
        <v>31</v>
      </c>
      <c r="D154" s="23" t="s">
        <v>38</v>
      </c>
      <c r="E154" s="23" t="s">
        <v>38</v>
      </c>
      <c r="F154" s="23">
        <v>2185</v>
      </c>
      <c r="G154" s="23" t="s">
        <v>83</v>
      </c>
      <c r="H154" s="23" t="s">
        <v>84</v>
      </c>
      <c r="I154" s="23" t="s">
        <v>38</v>
      </c>
      <c r="J154" s="23" t="s">
        <v>38</v>
      </c>
      <c r="K154" s="23" t="s">
        <v>38</v>
      </c>
      <c r="L154" s="23" t="s">
        <v>38</v>
      </c>
      <c r="M154" s="23" t="s">
        <v>38</v>
      </c>
      <c r="N154" s="23" t="s">
        <v>38</v>
      </c>
      <c r="O154" s="23" t="s">
        <v>38</v>
      </c>
      <c r="P154" s="23" t="s">
        <v>38</v>
      </c>
      <c r="Q154" s="23" t="s">
        <v>38</v>
      </c>
      <c r="R154" s="23" t="s">
        <v>38</v>
      </c>
      <c r="S154" s="23" t="s">
        <v>38</v>
      </c>
      <c r="T154" s="23"/>
    </row>
    <row r="155" spans="1:22" ht="24" x14ac:dyDescent="0.2">
      <c r="A155" s="156"/>
      <c r="B155" s="185"/>
      <c r="C155" s="44" t="s">
        <v>25</v>
      </c>
      <c r="D155" s="23">
        <v>2933</v>
      </c>
      <c r="E155" s="23">
        <v>3026</v>
      </c>
      <c r="F155" s="23" t="s">
        <v>38</v>
      </c>
      <c r="G155" s="23">
        <v>3347</v>
      </c>
      <c r="H155" s="23">
        <v>3385</v>
      </c>
      <c r="I155" s="23" t="s">
        <v>38</v>
      </c>
      <c r="J155" s="23" t="s">
        <v>38</v>
      </c>
      <c r="K155" s="23" t="s">
        <v>38</v>
      </c>
      <c r="L155" s="23" t="s">
        <v>38</v>
      </c>
      <c r="M155" s="23" t="s">
        <v>38</v>
      </c>
      <c r="N155" s="23" t="s">
        <v>38</v>
      </c>
      <c r="O155" s="23" t="s">
        <v>38</v>
      </c>
      <c r="P155" s="23" t="s">
        <v>38</v>
      </c>
      <c r="Q155" s="23" t="s">
        <v>38</v>
      </c>
      <c r="R155" s="23" t="s">
        <v>38</v>
      </c>
      <c r="S155" s="23" t="s">
        <v>38</v>
      </c>
      <c r="T155" s="23"/>
    </row>
    <row r="156" spans="1:22" x14ac:dyDescent="0.2">
      <c r="A156" s="156"/>
      <c r="B156" s="185"/>
      <c r="C156" s="44" t="s">
        <v>35</v>
      </c>
      <c r="D156" s="23" t="s">
        <v>38</v>
      </c>
      <c r="E156" s="23" t="s">
        <v>38</v>
      </c>
      <c r="F156" s="23">
        <v>3273</v>
      </c>
      <c r="G156" s="23" t="s">
        <v>38</v>
      </c>
      <c r="H156" s="23" t="s">
        <v>12</v>
      </c>
      <c r="I156" s="23">
        <v>3071</v>
      </c>
      <c r="J156" s="23">
        <v>3030</v>
      </c>
      <c r="K156" s="23">
        <v>3088</v>
      </c>
      <c r="L156" s="23">
        <v>3339</v>
      </c>
      <c r="M156" s="23">
        <v>3058</v>
      </c>
      <c r="N156" s="23">
        <v>3002</v>
      </c>
      <c r="O156" s="23">
        <v>2699</v>
      </c>
      <c r="P156" s="23">
        <v>2539</v>
      </c>
      <c r="Q156" s="23">
        <v>2536</v>
      </c>
      <c r="R156" s="23">
        <v>2354</v>
      </c>
      <c r="S156" s="23">
        <v>2240</v>
      </c>
      <c r="T156" s="23">
        <v>2230</v>
      </c>
    </row>
    <row r="157" spans="1:22" ht="24" x14ac:dyDescent="0.2">
      <c r="A157" s="156"/>
      <c r="B157" s="185"/>
      <c r="C157" s="43" t="s">
        <v>151</v>
      </c>
      <c r="D157" s="133" t="s">
        <v>38</v>
      </c>
      <c r="E157" s="133" t="s">
        <v>38</v>
      </c>
      <c r="F157" s="133" t="s">
        <v>38</v>
      </c>
      <c r="G157" s="133" t="s">
        <v>38</v>
      </c>
      <c r="H157" s="133" t="s">
        <v>38</v>
      </c>
      <c r="I157" s="133" t="s">
        <v>38</v>
      </c>
      <c r="J157" s="133" t="s">
        <v>38</v>
      </c>
      <c r="K157" s="133" t="s">
        <v>38</v>
      </c>
      <c r="L157" s="133" t="s">
        <v>38</v>
      </c>
      <c r="M157" s="23">
        <v>6</v>
      </c>
      <c r="N157" s="23">
        <v>3</v>
      </c>
      <c r="O157" s="23">
        <v>7</v>
      </c>
      <c r="P157" s="23">
        <v>6</v>
      </c>
      <c r="Q157" s="23">
        <v>13</v>
      </c>
      <c r="R157" s="133" t="s">
        <v>38</v>
      </c>
      <c r="S157" s="133" t="s">
        <v>38</v>
      </c>
      <c r="T157" s="133" t="s">
        <v>38</v>
      </c>
    </row>
    <row r="158" spans="1:22" x14ac:dyDescent="0.2">
      <c r="A158" s="156"/>
      <c r="B158" s="185"/>
      <c r="C158" s="44" t="s">
        <v>36</v>
      </c>
      <c r="D158" s="23" t="s">
        <v>38</v>
      </c>
      <c r="E158" s="23" t="s">
        <v>38</v>
      </c>
      <c r="F158" s="23" t="s">
        <v>38</v>
      </c>
      <c r="G158" s="23" t="s">
        <v>38</v>
      </c>
      <c r="H158" s="23" t="s">
        <v>12</v>
      </c>
      <c r="I158" s="23">
        <v>777</v>
      </c>
      <c r="J158" s="23">
        <v>819</v>
      </c>
      <c r="K158" s="23">
        <v>569</v>
      </c>
      <c r="L158" s="23">
        <v>485</v>
      </c>
      <c r="M158" s="23">
        <v>301</v>
      </c>
      <c r="N158" s="23">
        <v>125</v>
      </c>
      <c r="O158" s="23">
        <v>78</v>
      </c>
      <c r="P158" s="23">
        <v>51</v>
      </c>
      <c r="Q158" s="23">
        <v>61</v>
      </c>
      <c r="R158" s="23">
        <v>41</v>
      </c>
      <c r="S158" s="133" t="s">
        <v>38</v>
      </c>
      <c r="T158" s="133" t="s">
        <v>38</v>
      </c>
    </row>
    <row r="159" spans="1:22" ht="24" x14ac:dyDescent="0.2">
      <c r="A159" s="156"/>
      <c r="B159" s="185"/>
      <c r="C159" s="44" t="s">
        <v>26</v>
      </c>
      <c r="D159" s="23">
        <v>2065</v>
      </c>
      <c r="E159" s="23">
        <v>2026</v>
      </c>
      <c r="F159" s="23" t="s">
        <v>38</v>
      </c>
      <c r="G159" s="23" t="s">
        <v>38</v>
      </c>
      <c r="H159" s="23" t="s">
        <v>38</v>
      </c>
      <c r="I159" s="23" t="s">
        <v>38</v>
      </c>
      <c r="J159" s="23" t="s">
        <v>38</v>
      </c>
      <c r="K159" s="23" t="s">
        <v>38</v>
      </c>
      <c r="L159" s="23" t="s">
        <v>38</v>
      </c>
      <c r="M159" s="23" t="s">
        <v>38</v>
      </c>
      <c r="N159" s="23" t="s">
        <v>38</v>
      </c>
      <c r="O159" s="23" t="s">
        <v>38</v>
      </c>
      <c r="P159" s="23" t="s">
        <v>38</v>
      </c>
      <c r="Q159" s="23" t="s">
        <v>38</v>
      </c>
      <c r="R159" s="23" t="s">
        <v>38</v>
      </c>
      <c r="S159" s="23" t="s">
        <v>38</v>
      </c>
      <c r="T159" s="23" t="s">
        <v>38</v>
      </c>
    </row>
    <row r="160" spans="1:22" x14ac:dyDescent="0.2">
      <c r="A160" s="156"/>
      <c r="B160" s="185"/>
      <c r="C160" s="44" t="s">
        <v>37</v>
      </c>
      <c r="D160" s="23" t="s">
        <v>38</v>
      </c>
      <c r="E160" s="23" t="s">
        <v>38</v>
      </c>
      <c r="F160" s="23" t="s">
        <v>38</v>
      </c>
      <c r="G160" s="23" t="s">
        <v>38</v>
      </c>
      <c r="H160" s="23" t="s">
        <v>12</v>
      </c>
      <c r="I160" s="23">
        <v>1685</v>
      </c>
      <c r="J160" s="23">
        <v>1316</v>
      </c>
      <c r="K160" s="23">
        <v>1145</v>
      </c>
      <c r="L160" s="23">
        <v>1059</v>
      </c>
      <c r="M160" s="23">
        <v>1086</v>
      </c>
      <c r="N160" s="23">
        <v>1242</v>
      </c>
      <c r="O160" s="23">
        <v>1300</v>
      </c>
      <c r="P160" s="23">
        <v>1182</v>
      </c>
      <c r="Q160" s="23">
        <v>1124</v>
      </c>
      <c r="R160" s="23">
        <v>1112</v>
      </c>
      <c r="S160" s="23">
        <v>1033</v>
      </c>
      <c r="T160" s="23">
        <v>942</v>
      </c>
    </row>
    <row r="161" spans="1:20" x14ac:dyDescent="0.2">
      <c r="A161" s="156"/>
      <c r="B161" s="185"/>
      <c r="C161" s="44" t="s">
        <v>149</v>
      </c>
      <c r="D161" s="133" t="s">
        <v>38</v>
      </c>
      <c r="E161" s="133" t="s">
        <v>38</v>
      </c>
      <c r="F161" s="133" t="s">
        <v>38</v>
      </c>
      <c r="G161" s="133" t="s">
        <v>38</v>
      </c>
      <c r="H161" s="133" t="s">
        <v>38</v>
      </c>
      <c r="I161" s="133" t="s">
        <v>38</v>
      </c>
      <c r="J161" s="133" t="s">
        <v>38</v>
      </c>
      <c r="K161" s="23">
        <v>38</v>
      </c>
      <c r="L161" s="133" t="s">
        <v>38</v>
      </c>
      <c r="M161" s="23">
        <v>17</v>
      </c>
      <c r="N161" s="23">
        <v>12</v>
      </c>
      <c r="O161" s="23">
        <v>13</v>
      </c>
      <c r="P161" s="23">
        <v>20</v>
      </c>
      <c r="Q161" s="23">
        <v>19</v>
      </c>
      <c r="R161" s="23">
        <v>10</v>
      </c>
      <c r="S161" s="23" t="s">
        <v>38</v>
      </c>
      <c r="T161" s="23" t="s">
        <v>38</v>
      </c>
    </row>
    <row r="162" spans="1:20" x14ac:dyDescent="0.2">
      <c r="A162" s="156"/>
      <c r="B162" s="185"/>
      <c r="C162" s="44" t="s">
        <v>27</v>
      </c>
      <c r="D162" s="23">
        <v>1803</v>
      </c>
      <c r="E162" s="23">
        <v>1748</v>
      </c>
      <c r="F162" s="23" t="s">
        <v>38</v>
      </c>
      <c r="G162" s="23" t="s">
        <v>38</v>
      </c>
      <c r="H162" s="23">
        <v>177</v>
      </c>
      <c r="I162" s="23">
        <v>459</v>
      </c>
      <c r="J162" s="23">
        <v>511</v>
      </c>
      <c r="K162" s="23">
        <v>417</v>
      </c>
      <c r="L162" s="23">
        <v>367</v>
      </c>
      <c r="M162" s="23">
        <v>450</v>
      </c>
      <c r="N162" s="23">
        <v>517</v>
      </c>
      <c r="O162" s="23">
        <v>470</v>
      </c>
      <c r="P162" s="23">
        <v>487</v>
      </c>
      <c r="Q162" s="23">
        <v>484</v>
      </c>
      <c r="R162" s="23">
        <v>345</v>
      </c>
      <c r="S162" s="23">
        <v>410</v>
      </c>
      <c r="T162" s="23">
        <v>403</v>
      </c>
    </row>
    <row r="163" spans="1:20" ht="24" x14ac:dyDescent="0.2">
      <c r="A163" s="156"/>
      <c r="B163" s="185"/>
      <c r="C163" s="44" t="s">
        <v>47</v>
      </c>
      <c r="D163" s="23" t="s">
        <v>38</v>
      </c>
      <c r="E163" s="23" t="s">
        <v>38</v>
      </c>
      <c r="F163" s="23" t="s">
        <v>38</v>
      </c>
      <c r="G163" s="23" t="s">
        <v>38</v>
      </c>
      <c r="H163" s="23" t="s">
        <v>38</v>
      </c>
      <c r="I163" s="23">
        <v>79</v>
      </c>
      <c r="J163" s="23">
        <v>66</v>
      </c>
      <c r="K163" s="23">
        <v>53</v>
      </c>
      <c r="L163" s="23">
        <v>33</v>
      </c>
      <c r="M163" s="23">
        <v>67</v>
      </c>
      <c r="N163" s="23">
        <v>51</v>
      </c>
      <c r="O163" s="23">
        <v>56</v>
      </c>
      <c r="P163" s="23">
        <v>59</v>
      </c>
      <c r="Q163" s="23">
        <v>50</v>
      </c>
      <c r="R163" s="23">
        <v>58</v>
      </c>
      <c r="S163" s="23">
        <v>46</v>
      </c>
      <c r="T163" s="23">
        <v>21</v>
      </c>
    </row>
    <row r="164" spans="1:20" ht="12.75" customHeight="1" x14ac:dyDescent="0.2">
      <c r="A164" s="156"/>
      <c r="B164" s="154" t="s">
        <v>11</v>
      </c>
      <c r="C164" s="155"/>
      <c r="D164" s="27">
        <v>2030</v>
      </c>
      <c r="E164" s="27">
        <v>1785</v>
      </c>
      <c r="F164" s="27">
        <v>1454</v>
      </c>
      <c r="G164" s="27">
        <v>1966</v>
      </c>
      <c r="H164" s="27">
        <v>1808</v>
      </c>
      <c r="I164" s="27">
        <v>1897</v>
      </c>
      <c r="J164" s="27">
        <v>2341</v>
      </c>
      <c r="K164" s="27">
        <v>1877</v>
      </c>
      <c r="L164" s="27">
        <v>1515</v>
      </c>
      <c r="M164" s="27">
        <v>1725</v>
      </c>
      <c r="N164" s="27">
        <v>1641</v>
      </c>
      <c r="O164" s="27">
        <v>1897</v>
      </c>
      <c r="P164" s="27">
        <v>2376</v>
      </c>
      <c r="Q164" s="27">
        <v>2220</v>
      </c>
      <c r="R164" s="27">
        <v>2647</v>
      </c>
      <c r="S164" s="27">
        <v>1738</v>
      </c>
      <c r="T164" s="61">
        <v>2158</v>
      </c>
    </row>
    <row r="165" spans="1:20" ht="12.75" customHeight="1" x14ac:dyDescent="0.2">
      <c r="A165" s="156"/>
      <c r="B165" s="154" t="s">
        <v>15</v>
      </c>
      <c r="C165" s="155"/>
      <c r="D165" s="27">
        <v>1501</v>
      </c>
      <c r="E165" s="27">
        <v>1581</v>
      </c>
      <c r="F165" s="27">
        <v>1430</v>
      </c>
      <c r="G165" s="27">
        <v>1669</v>
      </c>
      <c r="H165" s="27">
        <v>1670</v>
      </c>
      <c r="I165" s="27">
        <v>1029</v>
      </c>
      <c r="J165" s="27">
        <v>1349</v>
      </c>
      <c r="K165" s="27">
        <v>814</v>
      </c>
      <c r="L165" s="27">
        <v>826</v>
      </c>
      <c r="M165" s="27">
        <v>919</v>
      </c>
      <c r="N165" s="27">
        <v>1006</v>
      </c>
      <c r="O165" s="27">
        <v>1044</v>
      </c>
      <c r="P165" s="27">
        <v>1045</v>
      </c>
      <c r="Q165" s="27">
        <v>998</v>
      </c>
      <c r="R165" s="27">
        <v>716</v>
      </c>
      <c r="S165" s="27">
        <v>816</v>
      </c>
      <c r="T165" s="61">
        <v>812</v>
      </c>
    </row>
    <row r="166" spans="1:20" s="47" customFormat="1" ht="12.75" customHeight="1" x14ac:dyDescent="0.2">
      <c r="A166" s="72" t="s">
        <v>111</v>
      </c>
      <c r="B166" s="33"/>
      <c r="C166" s="33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1:20" s="47" customFormat="1" ht="12.75" customHeight="1" x14ac:dyDescent="0.2">
      <c r="A167" s="72"/>
      <c r="B167" s="33"/>
      <c r="C167" s="33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1:20" s="47" customFormat="1" ht="12.75" customHeight="1" x14ac:dyDescent="0.2">
      <c r="A168" s="72"/>
      <c r="B168" s="33"/>
      <c r="C168" s="33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</row>
    <row r="169" spans="1:20" s="47" customFormat="1" ht="12.75" customHeight="1" x14ac:dyDescent="0.2">
      <c r="A169" s="32"/>
      <c r="B169" s="180" t="s">
        <v>160</v>
      </c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R169" s="116"/>
    </row>
    <row r="170" spans="1:20" s="47" customFormat="1" ht="12.75" customHeight="1" x14ac:dyDescent="0.2">
      <c r="A170" s="32"/>
      <c r="B170" s="33"/>
      <c r="C170" s="33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</row>
    <row r="171" spans="1:20" s="47" customFormat="1" ht="12.75" customHeight="1" x14ac:dyDescent="0.2">
      <c r="A171" s="32"/>
      <c r="B171" s="33"/>
      <c r="C171" s="33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1:20" s="47" customFormat="1" ht="12.75" customHeight="1" x14ac:dyDescent="0.2">
      <c r="A172" s="32"/>
      <c r="B172" s="33"/>
      <c r="C172" s="33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1:20" s="47" customFormat="1" ht="12.75" customHeight="1" x14ac:dyDescent="0.2">
      <c r="A173" s="32"/>
      <c r="B173" s="33"/>
      <c r="C173" s="33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1:20" s="47" customFormat="1" ht="12.75" customHeight="1" x14ac:dyDescent="0.2">
      <c r="A174" s="32"/>
      <c r="B174" s="33"/>
      <c r="C174" s="33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</row>
    <row r="175" spans="1:20" s="47" customFormat="1" ht="12.75" customHeight="1" x14ac:dyDescent="0.2">
      <c r="A175" s="32"/>
      <c r="B175" s="33"/>
      <c r="C175" s="33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1:20" s="47" customFormat="1" ht="12.75" customHeight="1" x14ac:dyDescent="0.2">
      <c r="A176" s="32"/>
      <c r="B176" s="33"/>
      <c r="C176" s="33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</row>
    <row r="177" spans="1:18" s="47" customFormat="1" ht="12.75" customHeight="1" x14ac:dyDescent="0.2">
      <c r="A177" s="32"/>
      <c r="B177" s="33"/>
      <c r="C177" s="33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1:18" s="47" customFormat="1" ht="12.75" customHeight="1" x14ac:dyDescent="0.2">
      <c r="A178" s="32"/>
      <c r="B178" s="33"/>
      <c r="C178" s="33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</row>
    <row r="179" spans="1:18" s="47" customFormat="1" ht="12.75" customHeight="1" x14ac:dyDescent="0.2">
      <c r="A179" s="32"/>
      <c r="B179" s="33"/>
      <c r="C179" s="33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</row>
    <row r="180" spans="1:18" s="47" customFormat="1" ht="12.75" customHeight="1" x14ac:dyDescent="0.2">
      <c r="A180" s="32"/>
      <c r="B180" s="33"/>
      <c r="C180" s="33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</row>
    <row r="181" spans="1:18" s="47" customFormat="1" ht="12.75" customHeight="1" x14ac:dyDescent="0.2">
      <c r="A181" s="32"/>
      <c r="B181" s="33"/>
      <c r="C181" s="33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</row>
    <row r="182" spans="1:18" s="47" customFormat="1" ht="12.75" customHeight="1" x14ac:dyDescent="0.2">
      <c r="A182" s="32"/>
      <c r="B182" s="33"/>
      <c r="C182" s="33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</row>
    <row r="183" spans="1:18" s="47" customFormat="1" ht="12.75" customHeight="1" x14ac:dyDescent="0.2">
      <c r="A183" s="32"/>
      <c r="B183" s="33"/>
      <c r="C183" s="33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</row>
    <row r="184" spans="1:18" s="47" customFormat="1" ht="12.75" customHeight="1" x14ac:dyDescent="0.2">
      <c r="A184" s="32"/>
      <c r="B184" s="33"/>
      <c r="C184" s="33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</row>
    <row r="185" spans="1:18" s="47" customFormat="1" ht="12.75" customHeight="1" x14ac:dyDescent="0.2">
      <c r="A185" s="32"/>
      <c r="B185" s="33"/>
      <c r="C185" s="33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</row>
    <row r="186" spans="1:18" s="47" customFormat="1" ht="12.75" customHeight="1" x14ac:dyDescent="0.2">
      <c r="A186" s="32"/>
      <c r="B186" s="33"/>
      <c r="C186" s="33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</row>
    <row r="187" spans="1:18" s="47" customFormat="1" ht="12.75" customHeight="1" x14ac:dyDescent="0.2">
      <c r="A187" s="32"/>
      <c r="B187" s="33"/>
      <c r="C187" s="33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</row>
    <row r="188" spans="1:18" s="47" customFormat="1" ht="12.75" customHeight="1" x14ac:dyDescent="0.2">
      <c r="A188" s="32"/>
      <c r="B188" s="33"/>
      <c r="C188" s="33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</row>
    <row r="189" spans="1:18" s="47" customFormat="1" ht="12.75" customHeight="1" x14ac:dyDescent="0.2">
      <c r="A189" s="32"/>
      <c r="B189" s="33"/>
      <c r="C189" s="33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1:18" s="47" customFormat="1" ht="12.75" customHeight="1" x14ac:dyDescent="0.2">
      <c r="A190" s="32"/>
      <c r="B190" s="33"/>
      <c r="C190" s="33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1:18" s="47" customFormat="1" ht="12.75" customHeight="1" x14ac:dyDescent="0.2">
      <c r="A191" s="116"/>
      <c r="B191" s="33"/>
      <c r="C191" s="33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</row>
    <row r="192" spans="1:18" s="47" customFormat="1" ht="12.75" customHeight="1" x14ac:dyDescent="0.2">
      <c r="A192" s="116"/>
      <c r="B192" s="33"/>
      <c r="C192" s="33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</row>
    <row r="193" spans="1:22" s="47" customFormat="1" ht="12.75" customHeight="1" x14ac:dyDescent="0.2">
      <c r="A193" s="32"/>
      <c r="B193" s="33"/>
      <c r="C193" s="33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</row>
    <row r="194" spans="1:22" s="47" customFormat="1" ht="12.75" customHeight="1" x14ac:dyDescent="0.2">
      <c r="A194" s="32"/>
      <c r="C194" s="33"/>
      <c r="D194" s="17"/>
      <c r="E194" s="17"/>
      <c r="F194" s="17"/>
      <c r="G194" s="17"/>
      <c r="H194" s="17"/>
      <c r="I194" s="17"/>
      <c r="K194" s="17"/>
      <c r="L194" s="17"/>
      <c r="M194" s="17"/>
      <c r="N194" s="17"/>
      <c r="O194" s="17"/>
      <c r="P194" s="17"/>
      <c r="Q194" s="17"/>
      <c r="R194" s="17"/>
    </row>
    <row r="195" spans="1:22" s="47" customFormat="1" ht="12.75" customHeight="1" x14ac:dyDescent="0.2">
      <c r="A195" s="32"/>
      <c r="B195" s="72" t="s">
        <v>111</v>
      </c>
      <c r="C195" s="33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1:22" s="47" customFormat="1" ht="12.75" customHeight="1" x14ac:dyDescent="0.2">
      <c r="A196" s="32"/>
      <c r="B196" s="33"/>
      <c r="C196" s="33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</row>
    <row r="197" spans="1:22" s="47" customFormat="1" ht="22.5" customHeight="1" x14ac:dyDescent="0.2">
      <c r="A197" s="149" t="s">
        <v>162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38"/>
    </row>
    <row r="198" spans="1:22" ht="18.75" customHeight="1" x14ac:dyDescent="0.2">
      <c r="A198" s="165" t="s">
        <v>61</v>
      </c>
      <c r="B198" s="165"/>
      <c r="C198" s="165"/>
      <c r="D198" s="34" t="s">
        <v>17</v>
      </c>
      <c r="E198" s="34" t="s">
        <v>18</v>
      </c>
      <c r="F198" s="34" t="s">
        <v>19</v>
      </c>
      <c r="G198" s="34" t="s">
        <v>20</v>
      </c>
      <c r="H198" s="34" t="s">
        <v>21</v>
      </c>
      <c r="I198" s="34" t="s">
        <v>22</v>
      </c>
      <c r="J198" s="34" t="s">
        <v>23</v>
      </c>
      <c r="K198" s="35" t="s">
        <v>45</v>
      </c>
      <c r="L198" s="35" t="s">
        <v>48</v>
      </c>
      <c r="M198" s="35" t="s">
        <v>49</v>
      </c>
      <c r="N198" s="35" t="s">
        <v>50</v>
      </c>
      <c r="O198" s="35" t="s">
        <v>52</v>
      </c>
      <c r="P198" s="35" t="s">
        <v>62</v>
      </c>
      <c r="Q198" s="35" t="s">
        <v>76</v>
      </c>
      <c r="R198" s="35" t="s">
        <v>144</v>
      </c>
      <c r="S198" s="42" t="s">
        <v>147</v>
      </c>
      <c r="T198" s="42" t="s">
        <v>163</v>
      </c>
    </row>
    <row r="199" spans="1:22" ht="14.25" customHeight="1" x14ac:dyDescent="0.2">
      <c r="A199" s="172" t="s">
        <v>51</v>
      </c>
      <c r="B199" s="173"/>
      <c r="C199" s="173"/>
      <c r="D199" s="143">
        <v>10</v>
      </c>
      <c r="E199" s="143">
        <v>10</v>
      </c>
      <c r="F199" s="143">
        <v>12</v>
      </c>
      <c r="G199" s="143">
        <v>12</v>
      </c>
      <c r="H199" s="143">
        <v>13</v>
      </c>
      <c r="I199" s="143">
        <v>14</v>
      </c>
      <c r="J199" s="143">
        <v>14</v>
      </c>
      <c r="K199" s="143">
        <v>14</v>
      </c>
      <c r="L199" s="143">
        <v>14</v>
      </c>
      <c r="M199" s="143">
        <v>14</v>
      </c>
      <c r="N199" s="143">
        <v>14</v>
      </c>
      <c r="O199" s="143">
        <v>13</v>
      </c>
      <c r="P199" s="143">
        <v>13</v>
      </c>
      <c r="Q199" s="143">
        <v>13</v>
      </c>
      <c r="R199" s="143">
        <v>13</v>
      </c>
      <c r="S199" s="20">
        <v>13</v>
      </c>
      <c r="T199" s="20">
        <v>13</v>
      </c>
    </row>
    <row r="200" spans="1:22" ht="14.25" customHeight="1" x14ac:dyDescent="0.2">
      <c r="A200" s="163" t="s">
        <v>53</v>
      </c>
      <c r="B200" s="164"/>
      <c r="C200" s="164"/>
      <c r="D200" s="24">
        <v>57663</v>
      </c>
      <c r="E200" s="24">
        <v>60436</v>
      </c>
      <c r="F200" s="24">
        <v>61891</v>
      </c>
      <c r="G200" s="24">
        <v>63872</v>
      </c>
      <c r="H200" s="24">
        <v>68613</v>
      </c>
      <c r="I200" s="24">
        <v>72278</v>
      </c>
      <c r="J200" s="24">
        <v>74505</v>
      </c>
      <c r="K200" s="24">
        <v>76277</v>
      </c>
      <c r="L200" s="24">
        <v>78626</v>
      </c>
      <c r="M200" s="24">
        <v>78952</v>
      </c>
      <c r="N200" s="70">
        <v>80710</v>
      </c>
      <c r="O200" s="70">
        <v>80941</v>
      </c>
      <c r="P200" s="70">
        <v>80908</v>
      </c>
      <c r="Q200" s="70">
        <v>78525</v>
      </c>
      <c r="R200" s="70">
        <v>77343</v>
      </c>
      <c r="S200" s="70">
        <v>75419</v>
      </c>
      <c r="T200" s="71">
        <v>73264</v>
      </c>
      <c r="U200" s="14"/>
      <c r="V200" s="14"/>
    </row>
    <row r="201" spans="1:22" ht="12.75" customHeight="1" x14ac:dyDescent="0.2">
      <c r="A201" s="174" t="s">
        <v>13</v>
      </c>
      <c r="B201" s="175"/>
      <c r="C201" s="175"/>
      <c r="D201" s="20">
        <v>126.29497080429458</v>
      </c>
      <c r="E201" s="20">
        <v>132.69105791017512</v>
      </c>
      <c r="F201" s="20">
        <v>134.16648601777584</v>
      </c>
      <c r="G201" s="20">
        <v>138.54767022912685</v>
      </c>
      <c r="H201" s="20">
        <v>149.46021539104979</v>
      </c>
      <c r="I201" s="20">
        <v>157.79396707367923</v>
      </c>
      <c r="J201" s="20">
        <v>163.15273136570474</v>
      </c>
      <c r="K201" s="20">
        <v>167.37799994294704</v>
      </c>
      <c r="L201" s="20">
        <v>172.48179778041509</v>
      </c>
      <c r="M201" s="20">
        <v>172.91624232628325</v>
      </c>
      <c r="N201" s="20">
        <v>176.62106891744918</v>
      </c>
      <c r="O201" s="20">
        <v>175.7611553970863</v>
      </c>
      <c r="P201" s="20">
        <v>175.68949680467821</v>
      </c>
      <c r="Q201" s="20">
        <v>170.15167930660888</v>
      </c>
      <c r="R201" s="20">
        <f>(R200/461.481)</f>
        <v>167.59736587205109</v>
      </c>
      <c r="S201" s="20">
        <f>75419/462.249</f>
        <v>163.15665366501602</v>
      </c>
      <c r="T201" s="20">
        <f>T200/463.754</f>
        <v>157.98030852564074</v>
      </c>
      <c r="U201" s="14"/>
      <c r="V201" s="14"/>
    </row>
    <row r="202" spans="1:22" ht="14.25" customHeight="1" x14ac:dyDescent="0.2">
      <c r="A202" s="163" t="s">
        <v>54</v>
      </c>
      <c r="B202" s="164"/>
      <c r="C202" s="164"/>
      <c r="D202" s="24">
        <v>9439</v>
      </c>
      <c r="E202" s="24">
        <v>10439</v>
      </c>
      <c r="F202" s="24">
        <v>11665</v>
      </c>
      <c r="G202" s="24">
        <v>12582</v>
      </c>
      <c r="H202" s="24">
        <v>11946</v>
      </c>
      <c r="I202" s="24">
        <v>12650</v>
      </c>
      <c r="J202" s="24">
        <v>13427</v>
      </c>
      <c r="K202" s="24">
        <v>14776</v>
      </c>
      <c r="L202" s="24">
        <v>17099</v>
      </c>
      <c r="M202" s="24">
        <v>17706</v>
      </c>
      <c r="N202" s="24">
        <v>16815</v>
      </c>
      <c r="O202" s="24">
        <v>19976</v>
      </c>
      <c r="P202" s="24">
        <v>21086</v>
      </c>
      <c r="Q202" s="24">
        <v>21184</v>
      </c>
      <c r="R202" s="24">
        <v>20278</v>
      </c>
      <c r="S202" s="24">
        <v>18772</v>
      </c>
      <c r="T202" s="25">
        <v>18542</v>
      </c>
      <c r="U202" s="14"/>
      <c r="V202" s="14"/>
    </row>
    <row r="203" spans="1:22" ht="14.25" customHeight="1" x14ac:dyDescent="0.2">
      <c r="A203" s="174" t="s">
        <v>13</v>
      </c>
      <c r="B203" s="175"/>
      <c r="C203" s="175"/>
      <c r="D203" s="20">
        <v>20.673538134015516</v>
      </c>
      <c r="E203" s="20">
        <v>22.919484306114203</v>
      </c>
      <c r="F203" s="20">
        <v>25.287231736397139</v>
      </c>
      <c r="G203" s="20">
        <v>27.292190424957322</v>
      </c>
      <c r="H203" s="20">
        <v>26.022061898787118</v>
      </c>
      <c r="I203" s="20">
        <v>27.616891495088996</v>
      </c>
      <c r="J203" s="20">
        <v>29.402747789374104</v>
      </c>
      <c r="K203" s="20">
        <v>32.42363133260335</v>
      </c>
      <c r="L203" s="20">
        <v>37.510063595341457</v>
      </c>
      <c r="M203" s="20">
        <v>38.778688147598174</v>
      </c>
      <c r="N203" s="20">
        <v>36.796967833563478</v>
      </c>
      <c r="O203" s="20">
        <v>43.377334604368563</v>
      </c>
      <c r="P203" s="20">
        <v>45.787669076277318</v>
      </c>
      <c r="Q203" s="20">
        <v>45.902491874322862</v>
      </c>
      <c r="R203" s="20">
        <f>(R202/461.481)</f>
        <v>43.941137338265278</v>
      </c>
      <c r="S203" s="20">
        <f>S202/462.249</f>
        <v>40.610147344829301</v>
      </c>
      <c r="T203" s="20">
        <f>T202/463.754</f>
        <v>39.982404464435888</v>
      </c>
      <c r="U203" s="14"/>
      <c r="V203" s="14"/>
    </row>
    <row r="204" spans="1:22" x14ac:dyDescent="0.2">
      <c r="A204" s="72" t="s">
        <v>111</v>
      </c>
      <c r="B204" s="6"/>
      <c r="C204" s="7"/>
      <c r="D204" s="7"/>
      <c r="E204" s="7"/>
      <c r="F204" s="7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22" x14ac:dyDescent="0.2">
      <c r="B205" s="6"/>
      <c r="C205" s="7"/>
      <c r="D205" s="7"/>
      <c r="E205" s="7"/>
      <c r="F205" s="7"/>
      <c r="G205" s="7"/>
      <c r="H205" s="1"/>
      <c r="I205" s="1"/>
      <c r="J205" s="1"/>
      <c r="K205" s="1"/>
      <c r="L205" s="1"/>
      <c r="M205" s="1"/>
      <c r="N205" s="1"/>
      <c r="O205" s="1"/>
      <c r="P205" s="62"/>
      <c r="Q205" s="1"/>
      <c r="R205" s="1"/>
    </row>
    <row r="206" spans="1:22" x14ac:dyDescent="0.2">
      <c r="B206" s="73" t="s">
        <v>164</v>
      </c>
      <c r="C206" s="7"/>
      <c r="D206" s="7"/>
      <c r="E206" s="7"/>
      <c r="F206" s="7"/>
      <c r="G206" s="7"/>
      <c r="H206" s="1"/>
      <c r="I206" s="1"/>
      <c r="J206" s="1"/>
      <c r="K206" s="1"/>
      <c r="L206" s="1"/>
      <c r="M206" s="1"/>
      <c r="N206" s="1"/>
      <c r="O206" s="1"/>
      <c r="P206" s="62"/>
      <c r="Q206" s="1"/>
      <c r="R206" s="1"/>
    </row>
    <row r="207" spans="1:22" x14ac:dyDescent="0.2">
      <c r="B207" s="6"/>
      <c r="C207" s="7"/>
      <c r="D207" s="7"/>
      <c r="E207" s="7"/>
      <c r="F207" s="7"/>
      <c r="G207" s="7"/>
      <c r="H207" s="1"/>
      <c r="I207" s="1"/>
      <c r="J207" s="1"/>
      <c r="K207" s="1"/>
      <c r="L207" s="1"/>
      <c r="M207" s="1"/>
      <c r="N207" s="1"/>
      <c r="O207" s="1"/>
      <c r="P207" s="62"/>
      <c r="Q207" s="1"/>
      <c r="R207" s="1"/>
    </row>
    <row r="208" spans="1:22" x14ac:dyDescent="0.2">
      <c r="B208" s="6"/>
      <c r="C208" s="7"/>
      <c r="D208" s="7"/>
      <c r="E208" s="7"/>
      <c r="F208" s="7"/>
      <c r="G208" s="7"/>
      <c r="H208" s="1"/>
      <c r="I208" s="1"/>
      <c r="J208" s="1"/>
      <c r="K208" s="1"/>
      <c r="L208" s="1"/>
      <c r="M208" s="1"/>
      <c r="N208" s="1"/>
      <c r="O208" s="1"/>
      <c r="P208" s="62"/>
      <c r="Q208" s="1"/>
      <c r="R208" s="1"/>
    </row>
    <row r="209" spans="2:18" x14ac:dyDescent="0.2">
      <c r="B209" s="6"/>
      <c r="C209" s="7"/>
      <c r="D209" s="7"/>
      <c r="E209" s="7"/>
      <c r="F209" s="7"/>
      <c r="G209" s="7"/>
      <c r="H209" s="1"/>
      <c r="I209" s="1"/>
      <c r="J209" s="1"/>
      <c r="K209" s="1"/>
      <c r="L209" s="1"/>
      <c r="M209" s="1"/>
      <c r="N209" s="1"/>
      <c r="O209" s="1"/>
      <c r="P209" s="97"/>
      <c r="Q209" s="1"/>
      <c r="R209" s="1"/>
    </row>
    <row r="210" spans="2:18" x14ac:dyDescent="0.2">
      <c r="B210" s="6"/>
      <c r="C210" s="7"/>
      <c r="D210" s="7"/>
      <c r="E210" s="7"/>
      <c r="F210" s="7"/>
      <c r="G210" s="7"/>
      <c r="H210" s="1"/>
      <c r="I210" s="1"/>
      <c r="J210" s="1"/>
      <c r="K210" s="1"/>
      <c r="L210" s="1"/>
      <c r="M210" s="1"/>
      <c r="N210" s="1"/>
      <c r="O210" s="1"/>
      <c r="P210" s="97"/>
      <c r="Q210" s="1"/>
      <c r="R210" s="1"/>
    </row>
    <row r="211" spans="2:18" x14ac:dyDescent="0.2">
      <c r="B211" s="6"/>
      <c r="C211" s="7"/>
      <c r="D211" s="7"/>
      <c r="E211" s="7"/>
      <c r="F211" s="7"/>
      <c r="G211" s="7"/>
      <c r="H211" s="1"/>
      <c r="I211" s="1"/>
      <c r="J211" s="1"/>
      <c r="K211" s="1"/>
      <c r="L211" s="1"/>
      <c r="M211" s="1"/>
      <c r="N211" s="1"/>
      <c r="O211" s="1"/>
      <c r="P211" s="62"/>
      <c r="Q211" s="1"/>
      <c r="R211" s="1"/>
    </row>
    <row r="212" spans="2:18" x14ac:dyDescent="0.2">
      <c r="B212" s="6"/>
      <c r="C212" s="7"/>
      <c r="D212" s="7"/>
      <c r="E212" s="7"/>
      <c r="F212" s="7"/>
      <c r="G212" s="7"/>
      <c r="H212" s="1"/>
      <c r="I212" s="1"/>
      <c r="J212" s="1"/>
      <c r="K212" s="1"/>
      <c r="L212" s="1"/>
      <c r="M212" s="1"/>
      <c r="N212" s="1"/>
      <c r="O212" s="1"/>
      <c r="P212" s="62"/>
      <c r="Q212" s="1"/>
      <c r="R212" s="1"/>
    </row>
    <row r="213" spans="2:18" x14ac:dyDescent="0.2">
      <c r="B213" s="6"/>
      <c r="C213" s="7"/>
      <c r="D213" s="7"/>
      <c r="E213" s="7"/>
      <c r="F213" s="7"/>
      <c r="G213" s="7"/>
      <c r="H213" s="1"/>
      <c r="I213" s="1"/>
      <c r="J213" s="1"/>
      <c r="K213" s="1"/>
      <c r="L213" s="1"/>
      <c r="M213" s="1"/>
      <c r="N213" s="1"/>
      <c r="O213" s="1"/>
      <c r="P213" s="62"/>
      <c r="Q213" s="1"/>
      <c r="R213" s="1"/>
    </row>
    <row r="214" spans="2:18" x14ac:dyDescent="0.2">
      <c r="B214" s="6"/>
      <c r="C214" s="7"/>
      <c r="D214" s="7"/>
      <c r="E214" s="7"/>
      <c r="F214" s="7"/>
      <c r="G214" s="7"/>
      <c r="H214" s="1"/>
      <c r="I214" s="1"/>
      <c r="J214" s="1"/>
      <c r="K214" s="1"/>
      <c r="L214" s="1"/>
      <c r="M214" s="1"/>
      <c r="N214" s="1"/>
      <c r="O214" s="1"/>
      <c r="P214" s="62"/>
      <c r="Q214" s="1"/>
      <c r="R214" s="1"/>
    </row>
    <row r="215" spans="2:18" x14ac:dyDescent="0.2">
      <c r="B215" s="6"/>
      <c r="C215" s="7"/>
      <c r="D215" s="7"/>
      <c r="E215" s="7"/>
      <c r="F215" s="7"/>
      <c r="G215" s="7"/>
      <c r="H215" s="1"/>
      <c r="I215" s="1"/>
      <c r="J215" s="1"/>
      <c r="K215" s="1"/>
      <c r="L215" s="1"/>
      <c r="M215" s="1"/>
      <c r="N215" s="1"/>
      <c r="O215" s="1"/>
      <c r="P215" s="62"/>
      <c r="Q215" s="1"/>
      <c r="R215" s="1"/>
    </row>
    <row r="216" spans="2:18" x14ac:dyDescent="0.2">
      <c r="B216" s="6"/>
      <c r="C216" s="7"/>
      <c r="D216" s="7"/>
      <c r="E216" s="7"/>
      <c r="F216" s="7"/>
      <c r="G216" s="7"/>
      <c r="H216" s="1"/>
      <c r="I216" s="1"/>
      <c r="J216" s="1"/>
      <c r="K216" s="1"/>
      <c r="L216" s="1"/>
      <c r="M216" s="1"/>
      <c r="N216" s="1"/>
      <c r="O216" s="1"/>
      <c r="P216" s="62"/>
      <c r="Q216" s="1"/>
      <c r="R216" s="1"/>
    </row>
    <row r="217" spans="2:18" x14ac:dyDescent="0.2">
      <c r="B217" s="6"/>
      <c r="C217" s="7"/>
      <c r="D217" s="7"/>
      <c r="E217" s="7"/>
      <c r="F217" s="7"/>
      <c r="G217" s="7"/>
      <c r="H217" s="1"/>
      <c r="I217" s="1"/>
      <c r="J217" s="1"/>
      <c r="K217" s="1"/>
      <c r="L217" s="1"/>
      <c r="M217" s="1"/>
      <c r="N217" s="1"/>
      <c r="O217" s="1"/>
      <c r="P217" s="62"/>
      <c r="Q217" s="1"/>
      <c r="R217" s="1"/>
    </row>
    <row r="218" spans="2:18" x14ac:dyDescent="0.2">
      <c r="B218" s="6"/>
      <c r="C218" s="7"/>
      <c r="D218" s="7"/>
      <c r="E218" s="7"/>
      <c r="F218" s="7"/>
      <c r="G218" s="7"/>
      <c r="H218" s="1"/>
      <c r="I218" s="1"/>
      <c r="J218" s="1"/>
      <c r="K218" s="1"/>
      <c r="L218" s="1"/>
      <c r="M218" s="1"/>
      <c r="N218" s="1"/>
      <c r="O218" s="1"/>
      <c r="P218" s="62"/>
      <c r="Q218" s="1"/>
      <c r="R218" s="1"/>
    </row>
    <row r="219" spans="2:18" x14ac:dyDescent="0.2">
      <c r="B219" s="6"/>
      <c r="C219" s="7"/>
      <c r="D219" s="7"/>
      <c r="E219" s="7"/>
      <c r="F219" s="7"/>
      <c r="G219" s="7"/>
      <c r="H219" s="1"/>
      <c r="I219" s="1"/>
      <c r="J219" s="1"/>
      <c r="K219" s="1"/>
      <c r="L219" s="1"/>
      <c r="M219" s="1"/>
      <c r="N219" s="1"/>
      <c r="O219" s="1"/>
      <c r="P219" s="62"/>
      <c r="Q219" s="1"/>
      <c r="R219" s="1"/>
    </row>
    <row r="220" spans="2:18" x14ac:dyDescent="0.2">
      <c r="B220" s="6"/>
      <c r="C220" s="7"/>
      <c r="D220" s="7"/>
      <c r="E220" s="7"/>
      <c r="F220" s="7"/>
      <c r="G220" s="7"/>
      <c r="H220" s="1"/>
      <c r="I220" s="1"/>
      <c r="J220" s="1"/>
      <c r="K220" s="1"/>
      <c r="L220" s="1"/>
      <c r="M220" s="1"/>
      <c r="N220" s="1"/>
      <c r="O220" s="1"/>
      <c r="P220" s="62"/>
      <c r="Q220" s="1"/>
      <c r="R220" s="1"/>
    </row>
    <row r="221" spans="2:18" x14ac:dyDescent="0.2">
      <c r="B221" s="6"/>
      <c r="C221" s="7"/>
      <c r="D221" s="7"/>
      <c r="E221" s="7"/>
      <c r="F221" s="7"/>
      <c r="G221" s="7"/>
      <c r="H221" s="1"/>
      <c r="I221" s="1"/>
      <c r="J221" s="1"/>
      <c r="K221" s="1"/>
      <c r="L221" s="1"/>
      <c r="M221" s="1"/>
      <c r="N221" s="1"/>
      <c r="O221" s="1"/>
      <c r="P221" s="62"/>
      <c r="Q221" s="1"/>
      <c r="R221" s="1"/>
    </row>
    <row r="222" spans="2:18" x14ac:dyDescent="0.2">
      <c r="B222" s="6"/>
      <c r="C222" s="7"/>
      <c r="D222" s="7"/>
      <c r="E222" s="7"/>
      <c r="F222" s="7"/>
      <c r="G222" s="7"/>
      <c r="H222" s="1"/>
      <c r="I222" s="1"/>
      <c r="J222" s="1"/>
      <c r="K222" s="1"/>
      <c r="L222" s="1"/>
      <c r="M222" s="1"/>
      <c r="N222" s="1"/>
      <c r="O222" s="1"/>
      <c r="P222" s="62"/>
      <c r="Q222" s="1"/>
      <c r="R222" s="1"/>
    </row>
    <row r="223" spans="2:18" x14ac:dyDescent="0.2">
      <c r="B223" s="6"/>
      <c r="C223" s="7"/>
      <c r="D223" s="7"/>
      <c r="E223" s="7"/>
      <c r="F223" s="7"/>
      <c r="G223" s="7"/>
      <c r="H223" s="1"/>
      <c r="I223" s="1"/>
      <c r="J223" s="1"/>
      <c r="K223" s="1"/>
      <c r="L223" s="1"/>
      <c r="M223" s="1"/>
      <c r="N223" s="1"/>
      <c r="O223" s="1"/>
      <c r="P223" s="62"/>
      <c r="Q223" s="1"/>
      <c r="R223" s="1"/>
    </row>
    <row r="224" spans="2:18" x14ac:dyDescent="0.2">
      <c r="B224" s="6"/>
      <c r="C224" s="7"/>
      <c r="D224" s="7"/>
      <c r="E224" s="7"/>
      <c r="F224" s="7"/>
      <c r="G224" s="7"/>
      <c r="H224" s="1"/>
      <c r="I224" s="1"/>
      <c r="J224" s="1"/>
      <c r="K224" s="1"/>
      <c r="L224" s="1"/>
      <c r="M224" s="1"/>
      <c r="N224" s="1"/>
      <c r="O224" s="1"/>
      <c r="P224" s="62"/>
      <c r="Q224" s="1"/>
      <c r="R224" s="1"/>
    </row>
    <row r="225" spans="1:18" x14ac:dyDescent="0.2">
      <c r="B225" s="6"/>
      <c r="C225" s="7"/>
      <c r="D225" s="7"/>
      <c r="E225" s="7"/>
      <c r="F225" s="7"/>
      <c r="G225" s="7"/>
      <c r="H225" s="1"/>
      <c r="I225" s="1"/>
      <c r="J225" s="1"/>
      <c r="K225" s="1"/>
      <c r="L225" s="1"/>
      <c r="M225" s="1"/>
      <c r="N225" s="1"/>
      <c r="O225" s="1"/>
      <c r="P225" s="62"/>
      <c r="Q225" s="1"/>
      <c r="R225" s="1"/>
    </row>
    <row r="226" spans="1:18" x14ac:dyDescent="0.2">
      <c r="B226" s="6"/>
      <c r="C226" s="7"/>
      <c r="D226" s="7"/>
      <c r="E226" s="7"/>
      <c r="F226" s="7"/>
      <c r="G226" s="7"/>
      <c r="H226" s="1"/>
      <c r="I226" s="1"/>
      <c r="J226" s="1"/>
      <c r="K226" s="1"/>
      <c r="L226" s="1"/>
      <c r="M226" s="1"/>
      <c r="N226" s="1"/>
      <c r="O226" s="1"/>
      <c r="P226" s="62"/>
      <c r="Q226" s="1"/>
      <c r="R226" s="1"/>
    </row>
    <row r="227" spans="1:18" x14ac:dyDescent="0.2">
      <c r="B227" s="6"/>
      <c r="C227" s="7"/>
      <c r="D227" s="7"/>
      <c r="E227" s="7"/>
      <c r="F227" s="7"/>
      <c r="G227" s="7"/>
      <c r="H227" s="1"/>
      <c r="I227" s="1"/>
      <c r="J227" s="1"/>
      <c r="K227" s="1"/>
      <c r="L227" s="1"/>
      <c r="M227" s="1"/>
      <c r="N227" s="1"/>
      <c r="O227" s="1"/>
      <c r="P227" s="62"/>
      <c r="Q227" s="1"/>
      <c r="R227" s="1"/>
    </row>
    <row r="228" spans="1:18" x14ac:dyDescent="0.2">
      <c r="B228" s="6"/>
      <c r="C228" s="7"/>
      <c r="D228" s="7"/>
      <c r="E228" s="7"/>
      <c r="F228" s="7"/>
      <c r="G228" s="7"/>
      <c r="H228" s="1"/>
      <c r="I228" s="1"/>
      <c r="J228" s="1"/>
      <c r="K228" s="1"/>
      <c r="L228" s="1"/>
      <c r="M228" s="1"/>
      <c r="N228" s="1"/>
      <c r="O228" s="1"/>
      <c r="P228" s="62"/>
      <c r="Q228" s="1"/>
      <c r="R228" s="1"/>
    </row>
    <row r="229" spans="1:18" x14ac:dyDescent="0.2">
      <c r="B229" s="6"/>
      <c r="C229" s="7"/>
      <c r="D229" s="7"/>
      <c r="E229" s="7"/>
      <c r="F229" s="7"/>
      <c r="G229" s="7"/>
      <c r="H229" s="1"/>
      <c r="I229" s="1"/>
      <c r="J229" s="1"/>
      <c r="K229" s="1"/>
      <c r="L229" s="1"/>
      <c r="M229" s="1"/>
      <c r="N229" s="1"/>
      <c r="O229" s="1"/>
      <c r="P229" s="62"/>
      <c r="Q229" s="1"/>
      <c r="R229" s="1"/>
    </row>
    <row r="230" spans="1:18" x14ac:dyDescent="0.2">
      <c r="B230" s="6"/>
      <c r="C230" s="7"/>
      <c r="D230" s="7"/>
      <c r="E230" s="7"/>
      <c r="F230" s="7"/>
      <c r="G230" s="7"/>
      <c r="H230" s="1"/>
      <c r="I230" s="1"/>
      <c r="J230" s="1"/>
      <c r="K230" s="1"/>
      <c r="L230" s="1"/>
      <c r="M230" s="1"/>
      <c r="N230" s="1"/>
      <c r="O230" s="1"/>
      <c r="P230" s="62"/>
      <c r="Q230" s="1"/>
      <c r="R230" s="1"/>
    </row>
    <row r="231" spans="1:18" x14ac:dyDescent="0.2">
      <c r="B231" s="6"/>
      <c r="C231" s="7"/>
      <c r="D231" s="7"/>
      <c r="E231" s="7"/>
      <c r="F231" s="7"/>
      <c r="G231" s="7"/>
      <c r="H231" s="1"/>
      <c r="I231" s="1"/>
      <c r="J231" s="1"/>
      <c r="K231" s="1"/>
      <c r="L231" s="1"/>
      <c r="M231" s="1"/>
      <c r="N231" s="1"/>
      <c r="O231" s="1"/>
      <c r="P231" s="62"/>
      <c r="Q231" s="1"/>
      <c r="R231" s="1"/>
    </row>
    <row r="232" spans="1:18" x14ac:dyDescent="0.2">
      <c r="B232" s="6"/>
      <c r="C232" s="7"/>
      <c r="D232" s="7"/>
      <c r="E232" s="7"/>
      <c r="F232" s="7"/>
      <c r="G232" s="7"/>
      <c r="H232" s="1"/>
      <c r="I232" s="1"/>
      <c r="J232" s="1"/>
      <c r="K232" s="1"/>
      <c r="L232" s="1"/>
      <c r="M232" s="1"/>
      <c r="N232" s="1"/>
      <c r="O232" s="1"/>
      <c r="P232" s="62"/>
      <c r="Q232" s="1"/>
      <c r="R232" s="1"/>
    </row>
    <row r="233" spans="1:18" x14ac:dyDescent="0.2">
      <c r="B233" s="72" t="s">
        <v>111</v>
      </c>
      <c r="C233" s="7"/>
      <c r="D233" s="7"/>
      <c r="E233" s="7"/>
      <c r="F233" s="7"/>
      <c r="G233" s="7"/>
      <c r="H233" s="1"/>
      <c r="I233" s="1"/>
      <c r="J233" s="1"/>
      <c r="K233" s="1"/>
      <c r="L233" s="1"/>
      <c r="M233" s="1"/>
      <c r="N233" s="1"/>
      <c r="O233" s="1"/>
      <c r="P233" s="62"/>
      <c r="Q233" s="1"/>
      <c r="R233" s="1"/>
    </row>
    <row r="234" spans="1:18" x14ac:dyDescent="0.2">
      <c r="B234" s="6"/>
      <c r="C234" s="7"/>
      <c r="D234" s="7"/>
      <c r="E234" s="7"/>
      <c r="F234" s="7"/>
      <c r="G234" s="7"/>
      <c r="H234" s="1"/>
      <c r="I234" s="1"/>
      <c r="J234" s="1"/>
      <c r="K234" s="1"/>
      <c r="L234" s="1"/>
      <c r="M234" s="1"/>
      <c r="N234" s="1"/>
      <c r="O234" s="1"/>
      <c r="P234" s="62"/>
      <c r="Q234" s="1"/>
      <c r="R234" s="1"/>
    </row>
    <row r="235" spans="1:18" x14ac:dyDescent="0.2">
      <c r="B235" s="6"/>
      <c r="C235" s="7"/>
      <c r="D235" s="7"/>
      <c r="E235" s="7"/>
      <c r="F235" s="7"/>
      <c r="G235" s="7"/>
      <c r="H235" s="1"/>
      <c r="I235" s="1"/>
      <c r="J235" s="1"/>
      <c r="K235" s="1"/>
      <c r="L235" s="1"/>
      <c r="M235" s="1"/>
      <c r="N235" s="1"/>
      <c r="O235" s="1"/>
      <c r="P235" s="62"/>
      <c r="Q235" s="1"/>
      <c r="R235" s="1"/>
    </row>
    <row r="236" spans="1:18" ht="27" customHeight="1" x14ac:dyDescent="0.2">
      <c r="A236" s="181" t="s">
        <v>167</v>
      </c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82"/>
      <c r="P236" s="82"/>
      <c r="Q236" s="82"/>
      <c r="R236" s="82"/>
    </row>
    <row r="237" spans="1:18" ht="18.75" customHeight="1" x14ac:dyDescent="0.2">
      <c r="A237" s="165" t="s">
        <v>61</v>
      </c>
      <c r="B237" s="165"/>
      <c r="C237" s="165"/>
      <c r="D237" s="35" t="s">
        <v>139</v>
      </c>
      <c r="E237" s="35" t="s">
        <v>138</v>
      </c>
      <c r="F237" s="35" t="s">
        <v>137</v>
      </c>
      <c r="G237" s="35" t="s">
        <v>136</v>
      </c>
      <c r="H237" s="35" t="s">
        <v>135</v>
      </c>
      <c r="I237" s="35" t="s">
        <v>134</v>
      </c>
      <c r="J237" s="35" t="s">
        <v>133</v>
      </c>
      <c r="K237" s="35" t="s">
        <v>62</v>
      </c>
      <c r="L237" s="35" t="s">
        <v>76</v>
      </c>
      <c r="M237" s="42" t="s">
        <v>144</v>
      </c>
      <c r="N237" s="135" t="s">
        <v>147</v>
      </c>
      <c r="O237" s="135" t="s">
        <v>163</v>
      </c>
      <c r="P237" s="47"/>
      <c r="Q237" s="1"/>
      <c r="R237" s="1"/>
    </row>
    <row r="238" spans="1:18" x14ac:dyDescent="0.2">
      <c r="A238" s="65" t="s">
        <v>165</v>
      </c>
      <c r="B238" s="66"/>
      <c r="C238" s="67"/>
      <c r="D238" s="68">
        <v>85545</v>
      </c>
      <c r="E238" s="68">
        <v>87667</v>
      </c>
      <c r="F238" s="68">
        <v>89834</v>
      </c>
      <c r="G238" s="68">
        <v>92469</v>
      </c>
      <c r="H238" s="68">
        <v>93918</v>
      </c>
      <c r="I238" s="68">
        <v>96051</v>
      </c>
      <c r="J238" s="68">
        <v>95309</v>
      </c>
      <c r="K238" s="68">
        <v>94058</v>
      </c>
      <c r="L238" s="68">
        <v>93951</v>
      </c>
      <c r="M238" s="68">
        <v>90705</v>
      </c>
      <c r="N238" s="68">
        <v>88620</v>
      </c>
      <c r="O238" s="69">
        <v>85902</v>
      </c>
      <c r="P238" s="47"/>
      <c r="Q238" s="1"/>
      <c r="R238" s="1"/>
    </row>
    <row r="239" spans="1:18" s="13" customFormat="1" ht="24" customHeight="1" x14ac:dyDescent="0.2">
      <c r="A239" s="178" t="s">
        <v>166</v>
      </c>
      <c r="B239" s="86" t="s">
        <v>91</v>
      </c>
      <c r="C239" s="85" t="s">
        <v>86</v>
      </c>
      <c r="D239" s="84">
        <v>29311</v>
      </c>
      <c r="E239" s="84">
        <v>29001</v>
      </c>
      <c r="F239" s="84">
        <v>28352</v>
      </c>
      <c r="G239" s="84">
        <v>28584</v>
      </c>
      <c r="H239" s="84">
        <v>28109</v>
      </c>
      <c r="I239" s="84">
        <v>29235</v>
      </c>
      <c r="J239" s="84">
        <v>29046</v>
      </c>
      <c r="K239" s="84">
        <v>28684</v>
      </c>
      <c r="L239" s="84">
        <v>27640</v>
      </c>
      <c r="M239" s="84">
        <v>26896</v>
      </c>
      <c r="N239" s="84">
        <v>27233</v>
      </c>
      <c r="O239" s="87">
        <v>26305</v>
      </c>
      <c r="P239" s="83"/>
    </row>
    <row r="240" spans="1:18" s="13" customFormat="1" ht="24" customHeight="1" x14ac:dyDescent="0.2">
      <c r="A240" s="179"/>
      <c r="B240" s="86" t="s">
        <v>92</v>
      </c>
      <c r="C240" s="85" t="s">
        <v>87</v>
      </c>
      <c r="D240" s="84">
        <v>17634</v>
      </c>
      <c r="E240" s="84">
        <v>18453</v>
      </c>
      <c r="F240" s="84">
        <v>19416</v>
      </c>
      <c r="G240" s="84">
        <v>21638</v>
      </c>
      <c r="H240" s="84">
        <v>22819</v>
      </c>
      <c r="I240" s="84">
        <v>23728</v>
      </c>
      <c r="J240" s="84">
        <v>24784</v>
      </c>
      <c r="K240" s="84">
        <v>25217</v>
      </c>
      <c r="L240" s="84">
        <v>24781</v>
      </c>
      <c r="M240" s="84">
        <v>24230</v>
      </c>
      <c r="N240" s="84">
        <v>23017</v>
      </c>
      <c r="O240" s="87">
        <v>21241</v>
      </c>
      <c r="P240" s="83"/>
    </row>
    <row r="241" spans="1:16" s="13" customFormat="1" ht="24" customHeight="1" x14ac:dyDescent="0.2">
      <c r="A241" s="179"/>
      <c r="B241" s="86" t="s">
        <v>93</v>
      </c>
      <c r="C241" s="85" t="s">
        <v>88</v>
      </c>
      <c r="D241" s="84">
        <v>2639</v>
      </c>
      <c r="E241" s="84">
        <v>2793</v>
      </c>
      <c r="F241" s="84">
        <v>3196</v>
      </c>
      <c r="G241" s="84">
        <v>3799</v>
      </c>
      <c r="H241" s="84">
        <v>4284</v>
      </c>
      <c r="I241" s="84">
        <v>5132</v>
      </c>
      <c r="J241" s="84">
        <v>6068</v>
      </c>
      <c r="K241" s="84">
        <v>7243</v>
      </c>
      <c r="L241" s="84">
        <v>7944</v>
      </c>
      <c r="M241" s="84">
        <v>8433</v>
      </c>
      <c r="N241" s="84">
        <v>9009</v>
      </c>
      <c r="O241" s="87">
        <v>9815</v>
      </c>
      <c r="P241" s="83"/>
    </row>
    <row r="242" spans="1:16" s="13" customFormat="1" ht="24" customHeight="1" x14ac:dyDescent="0.2">
      <c r="A242" s="179"/>
      <c r="B242" s="86" t="s">
        <v>94</v>
      </c>
      <c r="C242" s="85" t="s">
        <v>89</v>
      </c>
      <c r="D242" s="84">
        <v>4192</v>
      </c>
      <c r="E242" s="84">
        <v>4542</v>
      </c>
      <c r="F242" s="84">
        <v>4827</v>
      </c>
      <c r="G242" s="84">
        <v>4936</v>
      </c>
      <c r="H242" s="84">
        <v>5192</v>
      </c>
      <c r="I242" s="84">
        <v>5463</v>
      </c>
      <c r="J242" s="84">
        <v>5396</v>
      </c>
      <c r="K242" s="84">
        <v>5389</v>
      </c>
      <c r="L242" s="84">
        <v>5162</v>
      </c>
      <c r="M242" s="84">
        <v>5076</v>
      </c>
      <c r="N242" s="84">
        <v>4945</v>
      </c>
      <c r="O242" s="87">
        <v>5204</v>
      </c>
      <c r="P242" s="83"/>
    </row>
    <row r="243" spans="1:16" s="13" customFormat="1" ht="24" customHeight="1" x14ac:dyDescent="0.2">
      <c r="A243" s="179"/>
      <c r="B243" s="86" t="s">
        <v>90</v>
      </c>
      <c r="C243" s="85" t="s">
        <v>95</v>
      </c>
      <c r="D243" s="84">
        <v>4106</v>
      </c>
      <c r="E243" s="84">
        <v>4096</v>
      </c>
      <c r="F243" s="84">
        <v>4093</v>
      </c>
      <c r="G243" s="84">
        <v>3748</v>
      </c>
      <c r="H243" s="84">
        <v>3614</v>
      </c>
      <c r="I243" s="84">
        <v>3001</v>
      </c>
      <c r="J243" s="84">
        <v>3060</v>
      </c>
      <c r="K243" s="84">
        <v>3149</v>
      </c>
      <c r="L243" s="84">
        <v>3245</v>
      </c>
      <c r="M243" s="84">
        <v>3110</v>
      </c>
      <c r="N243" s="84">
        <v>3077</v>
      </c>
      <c r="O243" s="87">
        <v>2997</v>
      </c>
      <c r="P243" s="83"/>
    </row>
    <row r="244" spans="1:16" s="13" customFormat="1" ht="24" customHeight="1" x14ac:dyDescent="0.2">
      <c r="A244" s="179"/>
      <c r="B244" s="86" t="s">
        <v>103</v>
      </c>
      <c r="C244" s="85" t="s">
        <v>104</v>
      </c>
      <c r="D244" s="84">
        <v>2234</v>
      </c>
      <c r="E244" s="84">
        <v>2343</v>
      </c>
      <c r="F244" s="84">
        <v>2352</v>
      </c>
      <c r="G244" s="84">
        <v>2405</v>
      </c>
      <c r="H244" s="84">
        <v>2139</v>
      </c>
      <c r="I244" s="84">
        <v>1870</v>
      </c>
      <c r="J244" s="84">
        <v>1808</v>
      </c>
      <c r="K244" s="84">
        <v>1706</v>
      </c>
      <c r="L244" s="84">
        <v>1760</v>
      </c>
      <c r="M244" s="84">
        <v>1643</v>
      </c>
      <c r="N244" s="84">
        <v>1653</v>
      </c>
      <c r="O244" s="87">
        <v>1918</v>
      </c>
      <c r="P244" s="83"/>
    </row>
    <row r="245" spans="1:16" s="13" customFormat="1" ht="24" customHeight="1" x14ac:dyDescent="0.2">
      <c r="A245" s="179"/>
      <c r="B245" s="86" t="s">
        <v>107</v>
      </c>
      <c r="C245" s="85" t="s">
        <v>140</v>
      </c>
      <c r="D245" s="84">
        <v>910</v>
      </c>
      <c r="E245" s="84">
        <v>1028</v>
      </c>
      <c r="F245" s="84">
        <v>1052</v>
      </c>
      <c r="G245" s="84">
        <v>1041</v>
      </c>
      <c r="H245" s="84">
        <v>1048</v>
      </c>
      <c r="I245" s="84">
        <v>952</v>
      </c>
      <c r="J245" s="84">
        <v>1048</v>
      </c>
      <c r="K245" s="84">
        <v>1453</v>
      </c>
      <c r="L245" s="84">
        <v>1655</v>
      </c>
      <c r="M245" s="84">
        <v>1730</v>
      </c>
      <c r="N245" s="84">
        <v>1619</v>
      </c>
      <c r="O245" s="87">
        <v>1619</v>
      </c>
      <c r="P245" s="83"/>
    </row>
    <row r="246" spans="1:16" s="13" customFormat="1" ht="24" customHeight="1" x14ac:dyDescent="0.2">
      <c r="A246" s="179"/>
      <c r="B246" s="86" t="s">
        <v>108</v>
      </c>
      <c r="C246" s="85" t="s">
        <v>109</v>
      </c>
      <c r="D246" s="84">
        <v>1652</v>
      </c>
      <c r="E246" s="84">
        <v>1889</v>
      </c>
      <c r="F246" s="84">
        <v>2499</v>
      </c>
      <c r="G246" s="84">
        <v>2600</v>
      </c>
      <c r="H246" s="84">
        <v>2507</v>
      </c>
      <c r="I246" s="84">
        <v>2621</v>
      </c>
      <c r="J246" s="84">
        <v>2627</v>
      </c>
      <c r="K246" s="84">
        <v>2150</v>
      </c>
      <c r="L246" s="84">
        <v>1761</v>
      </c>
      <c r="M246" s="84">
        <v>1457</v>
      </c>
      <c r="N246" s="84">
        <v>1342</v>
      </c>
      <c r="O246" s="87">
        <v>1188</v>
      </c>
      <c r="P246" s="83"/>
    </row>
    <row r="247" spans="1:16" s="13" customFormat="1" ht="24" customHeight="1" x14ac:dyDescent="0.2">
      <c r="A247" s="179"/>
      <c r="B247" s="86" t="s">
        <v>101</v>
      </c>
      <c r="C247" s="85" t="s">
        <v>102</v>
      </c>
      <c r="D247" s="84">
        <v>3713</v>
      </c>
      <c r="E247" s="84">
        <v>4225</v>
      </c>
      <c r="F247" s="84">
        <v>4339</v>
      </c>
      <c r="G247" s="84">
        <v>3737</v>
      </c>
      <c r="H247" s="84">
        <v>3636</v>
      </c>
      <c r="I247" s="84">
        <v>4461</v>
      </c>
      <c r="J247" s="84">
        <v>3698</v>
      </c>
      <c r="K247" s="84">
        <v>2995</v>
      </c>
      <c r="L247" s="84">
        <v>2195</v>
      </c>
      <c r="M247" s="84">
        <v>1674</v>
      </c>
      <c r="N247" s="84">
        <v>1240</v>
      </c>
      <c r="O247" s="87">
        <v>954</v>
      </c>
      <c r="P247" s="83"/>
    </row>
    <row r="248" spans="1:16" s="13" customFormat="1" ht="24" customHeight="1" x14ac:dyDescent="0.2">
      <c r="A248" s="179"/>
      <c r="B248" s="86" t="s">
        <v>97</v>
      </c>
      <c r="C248" s="85" t="s">
        <v>172</v>
      </c>
      <c r="D248" s="84">
        <v>943</v>
      </c>
      <c r="E248" s="84">
        <v>863</v>
      </c>
      <c r="F248" s="84">
        <v>826</v>
      </c>
      <c r="G248" s="84">
        <v>784</v>
      </c>
      <c r="H248" s="84">
        <v>800</v>
      </c>
      <c r="I248" s="84">
        <v>800</v>
      </c>
      <c r="J248" s="84">
        <v>820</v>
      </c>
      <c r="K248" s="84">
        <v>858</v>
      </c>
      <c r="L248" s="84">
        <v>902</v>
      </c>
      <c r="M248" s="84">
        <v>980</v>
      </c>
      <c r="N248" s="84">
        <v>1003</v>
      </c>
      <c r="O248" s="87">
        <v>961</v>
      </c>
      <c r="P248" s="83"/>
    </row>
    <row r="249" spans="1:16" s="13" customFormat="1" ht="24" customHeight="1" x14ac:dyDescent="0.2">
      <c r="A249" s="179"/>
      <c r="B249" s="86" t="s">
        <v>110</v>
      </c>
      <c r="C249" s="85" t="s">
        <v>96</v>
      </c>
      <c r="D249" s="84">
        <v>529</v>
      </c>
      <c r="E249" s="84">
        <v>575</v>
      </c>
      <c r="F249" s="84">
        <v>625</v>
      </c>
      <c r="G249" s="84">
        <v>655</v>
      </c>
      <c r="H249" s="84">
        <v>715</v>
      </c>
      <c r="I249" s="84">
        <v>722</v>
      </c>
      <c r="J249" s="84">
        <v>782</v>
      </c>
      <c r="K249" s="84">
        <v>840</v>
      </c>
      <c r="L249" s="84">
        <v>856</v>
      </c>
      <c r="M249" s="84">
        <v>821</v>
      </c>
      <c r="N249" s="84">
        <v>740</v>
      </c>
      <c r="O249" s="87">
        <v>739</v>
      </c>
      <c r="P249" s="83"/>
    </row>
    <row r="250" spans="1:16" s="13" customFormat="1" ht="24" customHeight="1" x14ac:dyDescent="0.2">
      <c r="A250" s="179"/>
      <c r="B250" s="86" t="s">
        <v>99</v>
      </c>
      <c r="C250" s="85" t="s">
        <v>100</v>
      </c>
      <c r="D250" s="84">
        <v>3464</v>
      </c>
      <c r="E250" s="84">
        <v>3697</v>
      </c>
      <c r="F250" s="84">
        <v>3829</v>
      </c>
      <c r="G250" s="84">
        <v>3878</v>
      </c>
      <c r="H250" s="84">
        <v>3630</v>
      </c>
      <c r="I250" s="84">
        <v>3170</v>
      </c>
      <c r="J250" s="84">
        <v>2493</v>
      </c>
      <c r="K250" s="84">
        <v>1963</v>
      </c>
      <c r="L250" s="84">
        <v>1327</v>
      </c>
      <c r="M250" s="84">
        <v>946</v>
      </c>
      <c r="N250" s="84">
        <v>725</v>
      </c>
      <c r="O250" s="87">
        <v>552</v>
      </c>
      <c r="P250" s="83"/>
    </row>
    <row r="251" spans="1:16" s="13" customFormat="1" ht="24" customHeight="1" x14ac:dyDescent="0.2">
      <c r="A251" s="179"/>
      <c r="B251" s="86" t="s">
        <v>105</v>
      </c>
      <c r="C251" s="85" t="s">
        <v>106</v>
      </c>
      <c r="D251" s="84">
        <v>479</v>
      </c>
      <c r="E251" s="84">
        <v>507</v>
      </c>
      <c r="F251" s="84">
        <v>433</v>
      </c>
      <c r="G251" s="84">
        <v>556</v>
      </c>
      <c r="H251" s="84">
        <v>774</v>
      </c>
      <c r="I251" s="84">
        <v>706</v>
      </c>
      <c r="J251" s="84">
        <v>713</v>
      </c>
      <c r="K251" s="84">
        <v>616</v>
      </c>
      <c r="L251" s="84">
        <v>472</v>
      </c>
      <c r="M251" s="84">
        <v>347</v>
      </c>
      <c r="N251" s="84">
        <v>253</v>
      </c>
      <c r="O251" s="87">
        <v>216</v>
      </c>
      <c r="P251" s="83"/>
    </row>
    <row r="252" spans="1:16" ht="15" x14ac:dyDescent="0.2">
      <c r="A252" s="65" t="s">
        <v>173</v>
      </c>
      <c r="B252" s="66"/>
      <c r="C252" s="67"/>
      <c r="D252" s="68">
        <v>15250</v>
      </c>
      <c r="E252" s="68">
        <v>16316</v>
      </c>
      <c r="F252" s="68">
        <v>17302</v>
      </c>
      <c r="G252" s="68">
        <v>19927</v>
      </c>
      <c r="H252" s="68">
        <v>20602</v>
      </c>
      <c r="I252" s="68">
        <v>20333</v>
      </c>
      <c r="J252" s="68">
        <v>24005</v>
      </c>
      <c r="K252" s="68">
        <v>25124</v>
      </c>
      <c r="L252" s="68">
        <v>25636</v>
      </c>
      <c r="M252" s="68">
        <v>23768</v>
      </c>
      <c r="N252" s="68">
        <v>22409</v>
      </c>
      <c r="O252" s="69">
        <v>21579</v>
      </c>
      <c r="P252" s="47"/>
    </row>
    <row r="253" spans="1:16" s="13" customFormat="1" ht="24" customHeight="1" x14ac:dyDescent="0.2">
      <c r="A253" s="176" t="s">
        <v>166</v>
      </c>
      <c r="B253" s="86" t="s">
        <v>91</v>
      </c>
      <c r="C253" s="85" t="s">
        <v>86</v>
      </c>
      <c r="D253" s="84">
        <v>5582</v>
      </c>
      <c r="E253" s="84">
        <v>6339</v>
      </c>
      <c r="F253" s="84">
        <v>6245</v>
      </c>
      <c r="G253" s="84">
        <v>8187</v>
      </c>
      <c r="H253" s="84">
        <v>8639</v>
      </c>
      <c r="I253" s="84">
        <v>7189</v>
      </c>
      <c r="J253" s="84">
        <v>8133</v>
      </c>
      <c r="K253" s="84">
        <v>8300</v>
      </c>
      <c r="L253" s="84">
        <v>8003</v>
      </c>
      <c r="M253" s="84">
        <v>7646</v>
      </c>
      <c r="N253" s="84">
        <v>7181</v>
      </c>
      <c r="O253" s="87">
        <v>7036</v>
      </c>
      <c r="P253" s="83"/>
    </row>
    <row r="254" spans="1:16" s="13" customFormat="1" ht="24" customHeight="1" x14ac:dyDescent="0.2">
      <c r="A254" s="177"/>
      <c r="B254" s="86" t="s">
        <v>92</v>
      </c>
      <c r="C254" s="85" t="s">
        <v>87</v>
      </c>
      <c r="D254" s="84">
        <v>882</v>
      </c>
      <c r="E254" s="84">
        <v>2262</v>
      </c>
      <c r="F254" s="84">
        <v>2487</v>
      </c>
      <c r="G254" s="84">
        <v>2539</v>
      </c>
      <c r="H254" s="84">
        <v>2460</v>
      </c>
      <c r="I254" s="84">
        <v>2825</v>
      </c>
      <c r="J254" s="84">
        <v>4797</v>
      </c>
      <c r="K254" s="84">
        <v>5673</v>
      </c>
      <c r="L254" s="84">
        <v>5530</v>
      </c>
      <c r="M254" s="84">
        <v>5400</v>
      </c>
      <c r="N254" s="84">
        <v>5386</v>
      </c>
      <c r="O254" s="87">
        <v>5474</v>
      </c>
      <c r="P254" s="83"/>
    </row>
    <row r="255" spans="1:16" s="13" customFormat="1" ht="24" customHeight="1" x14ac:dyDescent="0.2">
      <c r="A255" s="177"/>
      <c r="B255" s="86" t="s">
        <v>93</v>
      </c>
      <c r="C255" s="85" t="s">
        <v>88</v>
      </c>
      <c r="D255" s="84">
        <v>340</v>
      </c>
      <c r="E255" s="84">
        <v>298</v>
      </c>
      <c r="F255" s="84">
        <v>571</v>
      </c>
      <c r="G255" s="84">
        <v>411</v>
      </c>
      <c r="H255" s="84">
        <v>547</v>
      </c>
      <c r="I255" s="84">
        <v>542</v>
      </c>
      <c r="J255" s="84">
        <v>806</v>
      </c>
      <c r="K255" s="84">
        <v>985</v>
      </c>
      <c r="L255" s="84">
        <v>1218</v>
      </c>
      <c r="M255" s="84">
        <v>1501</v>
      </c>
      <c r="N255" s="84">
        <v>1605</v>
      </c>
      <c r="O255" s="87">
        <v>1660</v>
      </c>
      <c r="P255" s="83"/>
    </row>
    <row r="256" spans="1:16" s="13" customFormat="1" ht="24" customHeight="1" x14ac:dyDescent="0.2">
      <c r="A256" s="177"/>
      <c r="B256" s="86" t="s">
        <v>94</v>
      </c>
      <c r="C256" s="85" t="s">
        <v>142</v>
      </c>
      <c r="D256" s="84">
        <v>655</v>
      </c>
      <c r="E256" s="84">
        <v>826</v>
      </c>
      <c r="F256" s="84">
        <v>973</v>
      </c>
      <c r="G256" s="84">
        <v>1029</v>
      </c>
      <c r="H256" s="84">
        <v>985</v>
      </c>
      <c r="I256" s="84">
        <v>1013</v>
      </c>
      <c r="J256" s="84">
        <v>1249</v>
      </c>
      <c r="K256" s="84">
        <v>1179</v>
      </c>
      <c r="L256" s="84">
        <v>1271</v>
      </c>
      <c r="M256" s="84">
        <v>987</v>
      </c>
      <c r="N256" s="84">
        <v>1124</v>
      </c>
      <c r="O256" s="87">
        <v>862</v>
      </c>
      <c r="P256" s="83"/>
    </row>
    <row r="257" spans="1:18" s="13" customFormat="1" ht="24" customHeight="1" x14ac:dyDescent="0.2">
      <c r="A257" s="177"/>
      <c r="B257" s="86" t="s">
        <v>90</v>
      </c>
      <c r="C257" s="85" t="s">
        <v>95</v>
      </c>
      <c r="D257" s="84">
        <v>817</v>
      </c>
      <c r="E257" s="84">
        <v>987</v>
      </c>
      <c r="F257" s="84">
        <v>1084</v>
      </c>
      <c r="G257" s="84">
        <v>1085</v>
      </c>
      <c r="H257" s="84">
        <v>1252</v>
      </c>
      <c r="I257" s="84">
        <v>1348</v>
      </c>
      <c r="J257" s="84">
        <v>1080</v>
      </c>
      <c r="K257" s="84">
        <v>921</v>
      </c>
      <c r="L257" s="84">
        <v>845</v>
      </c>
      <c r="M257" s="84">
        <v>795</v>
      </c>
      <c r="N257" s="84">
        <v>728</v>
      </c>
      <c r="O257" s="87">
        <v>681</v>
      </c>
      <c r="P257" s="83"/>
    </row>
    <row r="258" spans="1:18" s="13" customFormat="1" ht="24" customHeight="1" x14ac:dyDescent="0.2">
      <c r="A258" s="177"/>
      <c r="B258" s="86" t="s">
        <v>103</v>
      </c>
      <c r="C258" s="85" t="s">
        <v>104</v>
      </c>
      <c r="D258" s="84">
        <v>253</v>
      </c>
      <c r="E258" s="84">
        <v>315</v>
      </c>
      <c r="F258" s="84">
        <v>332</v>
      </c>
      <c r="G258" s="84">
        <v>364</v>
      </c>
      <c r="H258" s="84">
        <v>445</v>
      </c>
      <c r="I258" s="84">
        <v>387</v>
      </c>
      <c r="J258" s="84">
        <v>418</v>
      </c>
      <c r="K258" s="84">
        <v>416</v>
      </c>
      <c r="L258" s="84">
        <v>306</v>
      </c>
      <c r="M258" s="84">
        <v>426</v>
      </c>
      <c r="N258" s="84">
        <v>388</v>
      </c>
      <c r="O258" s="87">
        <v>324</v>
      </c>
      <c r="P258" s="83"/>
    </row>
    <row r="259" spans="1:18" s="13" customFormat="1" ht="24" customHeight="1" x14ac:dyDescent="0.2">
      <c r="A259" s="177"/>
      <c r="B259" s="86" t="s">
        <v>107</v>
      </c>
      <c r="C259" s="85" t="s">
        <v>140</v>
      </c>
      <c r="D259" s="84">
        <v>30</v>
      </c>
      <c r="E259" s="84">
        <v>130</v>
      </c>
      <c r="F259" s="84">
        <v>249</v>
      </c>
      <c r="G259" s="84">
        <v>253</v>
      </c>
      <c r="H259" s="84">
        <v>284</v>
      </c>
      <c r="I259" s="84">
        <v>297</v>
      </c>
      <c r="J259" s="84">
        <v>304</v>
      </c>
      <c r="K259" s="84">
        <v>216</v>
      </c>
      <c r="L259" s="84">
        <v>297</v>
      </c>
      <c r="M259" s="84">
        <v>318</v>
      </c>
      <c r="N259" s="84">
        <v>440</v>
      </c>
      <c r="O259" s="87">
        <v>431</v>
      </c>
      <c r="P259" s="83"/>
    </row>
    <row r="260" spans="1:18" s="13" customFormat="1" ht="24" customHeight="1" x14ac:dyDescent="0.2">
      <c r="A260" s="177"/>
      <c r="B260" s="86" t="s">
        <v>108</v>
      </c>
      <c r="C260" s="85" t="s">
        <v>109</v>
      </c>
      <c r="D260" s="84">
        <v>2</v>
      </c>
      <c r="E260" s="84">
        <v>460</v>
      </c>
      <c r="F260" s="84">
        <v>264</v>
      </c>
      <c r="G260" s="84">
        <v>464</v>
      </c>
      <c r="H260" s="84">
        <v>625</v>
      </c>
      <c r="I260" s="84">
        <v>800</v>
      </c>
      <c r="J260" s="84">
        <v>839</v>
      </c>
      <c r="K260" s="84">
        <v>1012</v>
      </c>
      <c r="L260" s="84">
        <v>802</v>
      </c>
      <c r="M260" s="84">
        <v>735</v>
      </c>
      <c r="N260" s="84">
        <v>450</v>
      </c>
      <c r="O260" s="87">
        <v>524</v>
      </c>
      <c r="P260" s="83"/>
    </row>
    <row r="261" spans="1:18" s="13" customFormat="1" ht="24" customHeight="1" x14ac:dyDescent="0.2">
      <c r="A261" s="177"/>
      <c r="B261" s="86" t="s">
        <v>101</v>
      </c>
      <c r="C261" s="85" t="s">
        <v>102</v>
      </c>
      <c r="D261" s="84">
        <v>1381</v>
      </c>
      <c r="E261" s="84">
        <v>790</v>
      </c>
      <c r="F261" s="84">
        <v>1056</v>
      </c>
      <c r="G261" s="84">
        <v>1293</v>
      </c>
      <c r="H261" s="84">
        <v>1219</v>
      </c>
      <c r="I261" s="84">
        <v>1198</v>
      </c>
      <c r="J261" s="84">
        <v>1327</v>
      </c>
      <c r="K261" s="84">
        <v>1496</v>
      </c>
      <c r="L261" s="84">
        <v>1898</v>
      </c>
      <c r="M261" s="84">
        <v>1207</v>
      </c>
      <c r="N261" s="84">
        <v>640</v>
      </c>
      <c r="O261" s="87">
        <v>644</v>
      </c>
      <c r="P261" s="83"/>
    </row>
    <row r="262" spans="1:18" s="13" customFormat="1" ht="24" customHeight="1" x14ac:dyDescent="0.2">
      <c r="A262" s="177"/>
      <c r="B262" s="86" t="s">
        <v>97</v>
      </c>
      <c r="C262" s="85" t="s">
        <v>98</v>
      </c>
      <c r="D262" s="84">
        <v>174</v>
      </c>
      <c r="E262" s="84">
        <v>170</v>
      </c>
      <c r="F262" s="84">
        <v>206</v>
      </c>
      <c r="G262" s="84">
        <v>218</v>
      </c>
      <c r="H262" s="84">
        <v>192</v>
      </c>
      <c r="I262" s="84">
        <v>159</v>
      </c>
      <c r="J262" s="84">
        <v>188</v>
      </c>
      <c r="K262" s="84">
        <v>207</v>
      </c>
      <c r="L262" s="84">
        <v>253</v>
      </c>
      <c r="M262" s="84">
        <v>216</v>
      </c>
      <c r="N262" s="84">
        <v>238</v>
      </c>
      <c r="O262" s="87">
        <v>271</v>
      </c>
      <c r="P262" s="83"/>
    </row>
    <row r="263" spans="1:18" s="13" customFormat="1" ht="24" customHeight="1" x14ac:dyDescent="0.2">
      <c r="A263" s="177"/>
      <c r="B263" s="86" t="s">
        <v>110</v>
      </c>
      <c r="C263" s="85" t="s">
        <v>96</v>
      </c>
      <c r="D263" s="84">
        <v>82</v>
      </c>
      <c r="E263" s="84">
        <v>82</v>
      </c>
      <c r="F263" s="84">
        <v>79</v>
      </c>
      <c r="G263" s="84">
        <v>116</v>
      </c>
      <c r="H263" s="84">
        <v>81</v>
      </c>
      <c r="I263" s="84">
        <v>182</v>
      </c>
      <c r="J263" s="84">
        <v>198</v>
      </c>
      <c r="K263" s="84">
        <v>226</v>
      </c>
      <c r="L263" s="84">
        <v>252</v>
      </c>
      <c r="M263" s="84">
        <v>259</v>
      </c>
      <c r="N263" s="84">
        <v>258</v>
      </c>
      <c r="O263" s="87">
        <v>311</v>
      </c>
      <c r="P263" s="83"/>
    </row>
    <row r="264" spans="1:18" s="13" customFormat="1" ht="24" customHeight="1" x14ac:dyDescent="0.2">
      <c r="A264" s="177"/>
      <c r="B264" s="86" t="s">
        <v>99</v>
      </c>
      <c r="C264" s="85" t="s">
        <v>100</v>
      </c>
      <c r="D264" s="84">
        <v>1023</v>
      </c>
      <c r="E264" s="84">
        <v>812</v>
      </c>
      <c r="F264" s="84">
        <v>908</v>
      </c>
      <c r="G264" s="84">
        <v>763</v>
      </c>
      <c r="H264" s="84">
        <v>149</v>
      </c>
      <c r="I264" s="84">
        <v>830</v>
      </c>
      <c r="J264" s="84">
        <v>907</v>
      </c>
      <c r="K264" s="84">
        <v>683</v>
      </c>
      <c r="L264" s="84">
        <v>611</v>
      </c>
      <c r="M264" s="84">
        <v>564</v>
      </c>
      <c r="N264" s="84">
        <v>430</v>
      </c>
      <c r="O264" s="87">
        <v>329</v>
      </c>
      <c r="P264" s="83"/>
    </row>
    <row r="265" spans="1:18" s="13" customFormat="1" ht="24" customHeight="1" x14ac:dyDescent="0.2">
      <c r="A265" s="177"/>
      <c r="B265" s="88" t="s">
        <v>105</v>
      </c>
      <c r="C265" s="89" t="s">
        <v>106</v>
      </c>
      <c r="D265" s="90">
        <v>109</v>
      </c>
      <c r="E265" s="90">
        <v>101</v>
      </c>
      <c r="F265" s="90">
        <v>130</v>
      </c>
      <c r="G265" s="90">
        <v>84</v>
      </c>
      <c r="H265" s="90">
        <v>62</v>
      </c>
      <c r="I265" s="90">
        <v>116</v>
      </c>
      <c r="J265" s="90">
        <v>207</v>
      </c>
      <c r="K265" s="90">
        <v>221</v>
      </c>
      <c r="L265" s="90">
        <v>277</v>
      </c>
      <c r="M265" s="90">
        <v>224</v>
      </c>
      <c r="N265" s="90">
        <v>158</v>
      </c>
      <c r="O265" s="91">
        <v>140</v>
      </c>
      <c r="P265" s="83"/>
    </row>
    <row r="266" spans="1:18" s="13" customFormat="1" x14ac:dyDescent="0.2">
      <c r="A266" s="144" t="s">
        <v>168</v>
      </c>
      <c r="B266" s="83"/>
      <c r="C266" s="145"/>
      <c r="D266" s="146"/>
      <c r="E266" s="146"/>
      <c r="F266" s="146"/>
      <c r="G266" s="84"/>
      <c r="H266" s="84"/>
      <c r="I266" s="84"/>
      <c r="J266" s="84"/>
      <c r="K266" s="84"/>
      <c r="L266" s="84"/>
      <c r="M266" s="84"/>
      <c r="N266" s="84"/>
      <c r="O266" s="84"/>
      <c r="P266" s="83"/>
    </row>
    <row r="267" spans="1:18" x14ac:dyDescent="0.2">
      <c r="A267" s="72" t="s">
        <v>111</v>
      </c>
    </row>
    <row r="268" spans="1:18" x14ac:dyDescent="0.2">
      <c r="A268" s="72"/>
    </row>
    <row r="269" spans="1:18" x14ac:dyDescent="0.2">
      <c r="A269" s="72"/>
    </row>
    <row r="270" spans="1:18" s="75" customFormat="1" ht="10.5" customHeight="1" x14ac:dyDescent="0.2">
      <c r="C270" s="76"/>
      <c r="D270" s="77"/>
      <c r="E270" s="77"/>
      <c r="F270" s="77"/>
      <c r="G270" s="77"/>
      <c r="H270" s="78"/>
      <c r="I270" s="78"/>
      <c r="J270" s="78"/>
      <c r="K270" s="78"/>
      <c r="L270" s="78"/>
      <c r="M270" s="78"/>
      <c r="N270" s="79"/>
      <c r="O270" s="79"/>
      <c r="P270" s="80"/>
      <c r="Q270" s="81"/>
      <c r="R270" s="81"/>
    </row>
    <row r="271" spans="1:18" ht="15.75" x14ac:dyDescent="0.25">
      <c r="A271" s="74" t="s">
        <v>112</v>
      </c>
      <c r="C271" s="3"/>
      <c r="D271" s="8"/>
      <c r="E271" s="8"/>
      <c r="F271" s="8"/>
      <c r="G271" s="8"/>
      <c r="H271" s="1"/>
      <c r="I271" s="1"/>
      <c r="J271" s="1"/>
      <c r="K271" s="1"/>
      <c r="L271" s="1"/>
      <c r="M271" s="1"/>
      <c r="N271" s="62"/>
      <c r="O271" s="62"/>
      <c r="P271" s="15"/>
      <c r="Q271" s="64"/>
      <c r="R271" s="64"/>
    </row>
    <row r="272" spans="1:18" x14ac:dyDescent="0.2">
      <c r="A272" s="6" t="s">
        <v>55</v>
      </c>
      <c r="B272" s="9"/>
      <c r="C272" s="3"/>
      <c r="D272" s="8"/>
      <c r="E272" s="8"/>
      <c r="F272" s="8"/>
      <c r="G272" s="8"/>
      <c r="H272" s="8"/>
      <c r="I272" s="8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2">
      <c r="A273" s="4" t="s">
        <v>56</v>
      </c>
      <c r="B273" s="9"/>
      <c r="C273" s="3"/>
      <c r="D273" s="8"/>
      <c r="E273" s="8"/>
      <c r="F273" s="8"/>
      <c r="G273" s="8"/>
      <c r="H273" s="8"/>
      <c r="I273" s="8"/>
      <c r="J273" s="1"/>
      <c r="K273" s="1"/>
      <c r="L273" s="10"/>
      <c r="M273" s="10"/>
      <c r="N273" s="11"/>
      <c r="O273" s="1"/>
      <c r="P273" s="1"/>
      <c r="Q273" s="1"/>
      <c r="R273" s="1"/>
    </row>
    <row r="274" spans="1:18" x14ac:dyDescent="0.2">
      <c r="A274" s="4" t="s">
        <v>57</v>
      </c>
      <c r="B274" s="9"/>
      <c r="C274" s="3"/>
      <c r="D274" s="8"/>
      <c r="E274" s="8"/>
      <c r="F274" s="8"/>
      <c r="G274" s="8"/>
      <c r="H274" s="8"/>
      <c r="I274" s="8"/>
      <c r="J274" s="1"/>
      <c r="K274" s="1"/>
      <c r="L274" s="10"/>
      <c r="M274" s="10"/>
      <c r="N274" s="10"/>
      <c r="O274" s="1"/>
      <c r="P274" s="1"/>
      <c r="Q274" s="1"/>
      <c r="R274" s="1"/>
    </row>
    <row r="275" spans="1:18" x14ac:dyDescent="0.2">
      <c r="A275" s="4" t="s">
        <v>174</v>
      </c>
      <c r="B275" s="9"/>
      <c r="C275" s="3"/>
      <c r="D275" s="8"/>
      <c r="E275" s="8"/>
      <c r="F275" s="8"/>
      <c r="G275" s="8"/>
      <c r="H275" s="8"/>
      <c r="I275" s="8"/>
      <c r="J275" s="1"/>
      <c r="K275" s="10"/>
      <c r="L275" s="10"/>
      <c r="M275" s="11"/>
      <c r="N275" s="1"/>
      <c r="O275" s="1"/>
      <c r="P275" s="1"/>
      <c r="Q275" s="1"/>
      <c r="R275" s="1"/>
    </row>
    <row r="276" spans="1:18" x14ac:dyDescent="0.2">
      <c r="A276" s="9" t="s">
        <v>58</v>
      </c>
      <c r="B276" s="9"/>
      <c r="C276" s="3"/>
      <c r="D276" s="8"/>
      <c r="E276" s="8"/>
      <c r="F276" s="8"/>
      <c r="G276" s="8"/>
      <c r="H276" s="8"/>
      <c r="I276" s="8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2">
      <c r="A277" s="9" t="s">
        <v>59</v>
      </c>
      <c r="B277" s="63"/>
      <c r="C277" s="1"/>
      <c r="D277" s="1"/>
      <c r="E277" s="1"/>
      <c r="F277" s="1"/>
      <c r="G277" s="1"/>
      <c r="H277" s="8"/>
      <c r="I277" s="8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" customHeight="1" x14ac:dyDescent="0.2">
      <c r="A278" s="9" t="s">
        <v>60</v>
      </c>
      <c r="H278" s="8"/>
      <c r="I278" s="8"/>
    </row>
    <row r="279" spans="1:18" ht="15" customHeight="1" x14ac:dyDescent="0.2">
      <c r="A279" s="9" t="s">
        <v>143</v>
      </c>
      <c r="H279" s="8"/>
      <c r="I279" s="8"/>
    </row>
    <row r="280" spans="1:18" ht="15" customHeight="1" x14ac:dyDescent="0.2">
      <c r="A280" s="9" t="s">
        <v>141</v>
      </c>
      <c r="H280" s="8"/>
      <c r="I280" s="8"/>
    </row>
    <row r="281" spans="1:18" ht="15" customHeight="1" x14ac:dyDescent="0.2">
      <c r="A281" s="9" t="s">
        <v>152</v>
      </c>
      <c r="H281" s="8"/>
      <c r="I281" s="8"/>
    </row>
    <row r="282" spans="1:18" ht="16.5" customHeight="1" x14ac:dyDescent="0.2">
      <c r="A282" s="9" t="s">
        <v>40</v>
      </c>
      <c r="H282" s="8"/>
      <c r="I282" s="8"/>
      <c r="N282" s="96"/>
      <c r="O282" s="14"/>
      <c r="P282" s="14"/>
      <c r="Q282" s="94"/>
      <c r="R282" s="94"/>
    </row>
    <row r="283" spans="1:18" ht="15.75" customHeight="1" x14ac:dyDescent="0.2">
      <c r="A283" s="9" t="s">
        <v>39</v>
      </c>
      <c r="N283" s="14"/>
      <c r="P283" s="95"/>
    </row>
    <row r="284" spans="1:18" s="93" customFormat="1" ht="10.5" customHeight="1" x14ac:dyDescent="0.2">
      <c r="A284" s="92"/>
    </row>
    <row r="300" spans="1:1" x14ac:dyDescent="0.2">
      <c r="A300" s="12"/>
    </row>
  </sheetData>
  <mergeCells count="77">
    <mergeCell ref="A9:C9"/>
    <mergeCell ref="A59:C59"/>
    <mergeCell ref="B26:C26"/>
    <mergeCell ref="A28:C28"/>
    <mergeCell ref="A237:C237"/>
    <mergeCell ref="A29:A31"/>
    <mergeCell ref="B29:C29"/>
    <mergeCell ref="B14:C14"/>
    <mergeCell ref="B153:B163"/>
    <mergeCell ref="B164:C164"/>
    <mergeCell ref="B165:C165"/>
    <mergeCell ref="B106:B117"/>
    <mergeCell ref="A102:C102"/>
    <mergeCell ref="A103:A119"/>
    <mergeCell ref="B103:C103"/>
    <mergeCell ref="B104:C104"/>
    <mergeCell ref="A253:A265"/>
    <mergeCell ref="A239:A251"/>
    <mergeCell ref="A34:H34"/>
    <mergeCell ref="A101:S101"/>
    <mergeCell ref="A147:S147"/>
    <mergeCell ref="A197:S197"/>
    <mergeCell ref="A236:N236"/>
    <mergeCell ref="B79:N79"/>
    <mergeCell ref="A203:C203"/>
    <mergeCell ref="B122:N122"/>
    <mergeCell ref="B169:N169"/>
    <mergeCell ref="A148:C148"/>
    <mergeCell ref="A149:A165"/>
    <mergeCell ref="B149:C149"/>
    <mergeCell ref="B150:C150"/>
    <mergeCell ref="B151:C151"/>
    <mergeCell ref="A202:C202"/>
    <mergeCell ref="B119:C119"/>
    <mergeCell ref="A198:C198"/>
    <mergeCell ref="B61:C61"/>
    <mergeCell ref="B62:C62"/>
    <mergeCell ref="B63:B74"/>
    <mergeCell ref="B75:C75"/>
    <mergeCell ref="B76:C76"/>
    <mergeCell ref="A60:A76"/>
    <mergeCell ref="B60:C60"/>
    <mergeCell ref="B105:C105"/>
    <mergeCell ref="B118:C118"/>
    <mergeCell ref="A199:C199"/>
    <mergeCell ref="A200:C200"/>
    <mergeCell ref="A201:C201"/>
    <mergeCell ref="A15:C15"/>
    <mergeCell ref="B31:C31"/>
    <mergeCell ref="A20:C20"/>
    <mergeCell ref="A21:A22"/>
    <mergeCell ref="B21:C21"/>
    <mergeCell ref="B22:C22"/>
    <mergeCell ref="B23:C23"/>
    <mergeCell ref="A25:C25"/>
    <mergeCell ref="B19:C19"/>
    <mergeCell ref="B24:C24"/>
    <mergeCell ref="A16:A18"/>
    <mergeCell ref="B16:C16"/>
    <mergeCell ref="B17:C17"/>
    <mergeCell ref="B18:C18"/>
    <mergeCell ref="A1:T1"/>
    <mergeCell ref="A8:T8"/>
    <mergeCell ref="J34:T34"/>
    <mergeCell ref="A58:T58"/>
    <mergeCell ref="A2:C2"/>
    <mergeCell ref="A3:C3"/>
    <mergeCell ref="A4:C4"/>
    <mergeCell ref="A10:C10"/>
    <mergeCell ref="A11:A13"/>
    <mergeCell ref="B11:C11"/>
    <mergeCell ref="B12:C12"/>
    <mergeCell ref="B13:C13"/>
    <mergeCell ref="D25:S25"/>
    <mergeCell ref="D26:S26"/>
    <mergeCell ref="D28:S28"/>
    <mergeCell ref="D29:S29"/>
  </mergeCells>
  <pageMargins left="0.35433070866141736" right="0.35433070866141736" top="0.39370078740157483" bottom="0.39370078740157483" header="0.51181102362204722" footer="0.51181102362204722"/>
  <pageSetup paperSize="9" scale="63" orientation="landscape" r:id="rId1"/>
  <headerFooter alignWithMargins="0">
    <oddFooter>&amp;L&amp;"Arial,Kursywa"&amp;8Opracowanie: Referat Badań i Analiz Społeczno-Gospodarczych, WPG, UMG.&amp;C&amp;"Arial,Kursywa"&amp;8"Gdańsk w liczbach - Edukacja"&amp;R&amp;"Arial,Kursywa"&amp;8www.gdansk.pl/gdanskwliczbach</oddFooter>
  </headerFooter>
  <rowBreaks count="6" manualBreakCount="6">
    <brk id="56" max="19" man="1"/>
    <brk id="99" max="19" man="1"/>
    <brk id="145" max="19" man="1"/>
    <brk id="195" max="16383" man="1"/>
    <brk id="234" max="16383" man="1"/>
    <brk id="268" max="19" man="1"/>
  </rowBreaks>
  <colBreaks count="1" manualBreakCount="1">
    <brk id="20" max="1048575" man="1"/>
  </colBreaks>
  <ignoredErrors>
    <ignoredError sqref="T62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GridLines="0" showRowColHeaders="0" zoomScaleNormal="100" workbookViewId="0">
      <pane xSplit="3" ySplit="2" topLeftCell="D27" activePane="bottomRight" state="frozen"/>
      <selection sqref="A1:S1"/>
      <selection pane="topRight" sqref="A1:S1"/>
      <selection pane="bottomLeft" sqref="A1:S1"/>
      <selection pane="bottomRight"/>
    </sheetView>
  </sheetViews>
  <sheetFormatPr defaultRowHeight="12.75" x14ac:dyDescent="0.2"/>
  <cols>
    <col min="1" max="1" width="11.140625" style="111" customWidth="1"/>
    <col min="2" max="2" width="10.7109375" style="111" customWidth="1"/>
    <col min="3" max="3" width="43" style="111" customWidth="1"/>
    <col min="4" max="16384" width="9.140625" style="111"/>
  </cols>
  <sheetData>
    <row r="1" spans="1:18" x14ac:dyDescent="0.2">
      <c r="A1" s="110" t="s">
        <v>128</v>
      </c>
    </row>
    <row r="2" spans="1:18" s="2" customFormat="1" ht="18.75" customHeight="1" x14ac:dyDescent="0.2">
      <c r="A2" s="152" t="s">
        <v>61</v>
      </c>
      <c r="B2" s="152"/>
      <c r="C2" s="152"/>
      <c r="D2" s="41">
        <v>2000</v>
      </c>
      <c r="E2" s="41">
        <v>2001</v>
      </c>
      <c r="F2" s="41">
        <v>2002</v>
      </c>
      <c r="G2" s="41">
        <v>2003</v>
      </c>
      <c r="H2" s="41">
        <v>2004</v>
      </c>
      <c r="I2" s="41">
        <v>2005</v>
      </c>
      <c r="J2" s="41">
        <v>2006</v>
      </c>
      <c r="K2" s="42" t="s">
        <v>121</v>
      </c>
      <c r="L2" s="42" t="s">
        <v>122</v>
      </c>
      <c r="M2" s="42" t="s">
        <v>123</v>
      </c>
      <c r="N2" s="42" t="s">
        <v>124</v>
      </c>
      <c r="O2" s="42" t="s">
        <v>125</v>
      </c>
      <c r="P2" s="42" t="s">
        <v>126</v>
      </c>
      <c r="Q2" s="42" t="s">
        <v>127</v>
      </c>
      <c r="R2" s="42" t="s">
        <v>145</v>
      </c>
    </row>
    <row r="3" spans="1:18" ht="14.25" x14ac:dyDescent="0.2">
      <c r="A3" s="191" t="s">
        <v>130</v>
      </c>
      <c r="B3" s="191"/>
      <c r="C3" s="191"/>
      <c r="D3" s="188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90"/>
    </row>
    <row r="4" spans="1:18" x14ac:dyDescent="0.2">
      <c r="A4" s="197" t="s">
        <v>0</v>
      </c>
      <c r="B4" s="191" t="s">
        <v>113</v>
      </c>
      <c r="C4" s="192"/>
      <c r="D4" s="117"/>
      <c r="E4" s="118"/>
      <c r="F4" s="119">
        <v>405390</v>
      </c>
      <c r="G4" s="119"/>
      <c r="H4" s="119"/>
      <c r="I4" s="119"/>
      <c r="J4" s="119"/>
      <c r="K4" s="119"/>
      <c r="L4" s="119"/>
      <c r="M4" s="119"/>
      <c r="N4" s="119"/>
      <c r="O4" s="119">
        <v>407198</v>
      </c>
      <c r="P4" s="118"/>
      <c r="Q4" s="118"/>
      <c r="R4" s="120"/>
    </row>
    <row r="5" spans="1:18" x14ac:dyDescent="0.2">
      <c r="A5" s="197"/>
      <c r="B5" s="193" t="s">
        <v>0</v>
      </c>
      <c r="C5" s="112" t="s">
        <v>63</v>
      </c>
      <c r="D5" s="121"/>
      <c r="E5" s="99"/>
      <c r="F5" s="104">
        <v>18322</v>
      </c>
      <c r="G5" s="104"/>
      <c r="H5" s="104"/>
      <c r="I5" s="104"/>
      <c r="J5" s="104"/>
      <c r="K5" s="104"/>
      <c r="L5" s="104"/>
      <c r="M5" s="104"/>
      <c r="N5" s="104"/>
      <c r="O5" s="104">
        <v>22970</v>
      </c>
      <c r="P5" s="99"/>
      <c r="Q5" s="99"/>
      <c r="R5" s="100"/>
    </row>
    <row r="6" spans="1:18" ht="24" x14ac:dyDescent="0.2">
      <c r="A6" s="197"/>
      <c r="B6" s="194"/>
      <c r="C6" s="113" t="s">
        <v>64</v>
      </c>
      <c r="D6" s="121"/>
      <c r="E6" s="99"/>
      <c r="F6" s="104">
        <v>6726</v>
      </c>
      <c r="G6" s="104"/>
      <c r="H6" s="104"/>
      <c r="I6" s="104"/>
      <c r="J6" s="104"/>
      <c r="K6" s="104"/>
      <c r="L6" s="104"/>
      <c r="M6" s="104"/>
      <c r="N6" s="104"/>
      <c r="O6" s="104">
        <v>2807</v>
      </c>
      <c r="P6" s="99"/>
      <c r="Q6" s="99"/>
      <c r="R6" s="100"/>
    </row>
    <row r="7" spans="1:18" x14ac:dyDescent="0.2">
      <c r="A7" s="197"/>
      <c r="B7" s="194"/>
      <c r="C7" s="112" t="s">
        <v>65</v>
      </c>
      <c r="D7" s="121"/>
      <c r="E7" s="99"/>
      <c r="F7" s="104">
        <v>79307</v>
      </c>
      <c r="G7" s="104"/>
      <c r="H7" s="104"/>
      <c r="I7" s="104"/>
      <c r="J7" s="104"/>
      <c r="K7" s="104"/>
      <c r="L7" s="104"/>
      <c r="M7" s="104"/>
      <c r="N7" s="104"/>
      <c r="O7" s="104">
        <v>47074</v>
      </c>
      <c r="P7" s="99"/>
      <c r="Q7" s="99"/>
      <c r="R7" s="100"/>
    </row>
    <row r="8" spans="1:18" ht="14.25" x14ac:dyDescent="0.2">
      <c r="A8" s="197"/>
      <c r="B8" s="194"/>
      <c r="C8" s="112" t="s">
        <v>131</v>
      </c>
      <c r="D8" s="121"/>
      <c r="E8" s="99"/>
      <c r="F8" s="103" t="s">
        <v>38</v>
      </c>
      <c r="G8" s="104"/>
      <c r="H8" s="104"/>
      <c r="I8" s="104"/>
      <c r="J8" s="104"/>
      <c r="K8" s="104"/>
      <c r="L8" s="104"/>
      <c r="M8" s="104"/>
      <c r="N8" s="104"/>
      <c r="O8" s="104">
        <v>15079</v>
      </c>
      <c r="P8" s="99"/>
      <c r="Q8" s="99"/>
      <c r="R8" s="100"/>
    </row>
    <row r="9" spans="1:18" x14ac:dyDescent="0.2">
      <c r="A9" s="197"/>
      <c r="B9" s="194"/>
      <c r="C9" s="112" t="s">
        <v>4</v>
      </c>
      <c r="D9" s="121"/>
      <c r="E9" s="99"/>
      <c r="F9" s="104">
        <v>69065</v>
      </c>
      <c r="G9" s="104"/>
      <c r="H9" s="104"/>
      <c r="I9" s="104"/>
      <c r="J9" s="104"/>
      <c r="K9" s="104"/>
      <c r="L9" s="104"/>
      <c r="M9" s="104"/>
      <c r="N9" s="104"/>
      <c r="O9" s="104">
        <v>61370</v>
      </c>
      <c r="P9" s="99"/>
      <c r="Q9" s="99"/>
      <c r="R9" s="100"/>
    </row>
    <row r="10" spans="1:18" x14ac:dyDescent="0.2">
      <c r="A10" s="197"/>
      <c r="B10" s="194"/>
      <c r="C10" s="112" t="s">
        <v>114</v>
      </c>
      <c r="D10" s="121"/>
      <c r="E10" s="99"/>
      <c r="F10" s="104">
        <v>162924</v>
      </c>
      <c r="G10" s="104"/>
      <c r="H10" s="104"/>
      <c r="I10" s="104"/>
      <c r="J10" s="104"/>
      <c r="K10" s="104"/>
      <c r="L10" s="104"/>
      <c r="M10" s="104"/>
      <c r="N10" s="104"/>
      <c r="O10" s="104">
        <v>147799</v>
      </c>
      <c r="P10" s="99"/>
      <c r="Q10" s="99"/>
      <c r="R10" s="100"/>
    </row>
    <row r="11" spans="1:18" x14ac:dyDescent="0.2">
      <c r="A11" s="197"/>
      <c r="B11" s="195"/>
      <c r="C11" s="112" t="s">
        <v>66</v>
      </c>
      <c r="D11" s="121"/>
      <c r="E11" s="99"/>
      <c r="F11" s="104">
        <v>69046</v>
      </c>
      <c r="G11" s="104"/>
      <c r="H11" s="104"/>
      <c r="I11" s="104"/>
      <c r="J11" s="104"/>
      <c r="K11" s="104"/>
      <c r="L11" s="104"/>
      <c r="M11" s="104"/>
      <c r="N11" s="104"/>
      <c r="O11" s="104">
        <v>110099</v>
      </c>
      <c r="P11" s="99"/>
      <c r="Q11" s="99"/>
      <c r="R11" s="100"/>
    </row>
    <row r="12" spans="1:18" x14ac:dyDescent="0.2">
      <c r="A12" s="197"/>
      <c r="B12" s="191" t="s">
        <v>115</v>
      </c>
      <c r="C12" s="192"/>
      <c r="D12" s="122"/>
      <c r="E12" s="107"/>
      <c r="F12" s="108">
        <v>214467</v>
      </c>
      <c r="G12" s="108"/>
      <c r="H12" s="108"/>
      <c r="I12" s="108"/>
      <c r="J12" s="108"/>
      <c r="K12" s="108"/>
      <c r="L12" s="108"/>
      <c r="M12" s="108"/>
      <c r="N12" s="108"/>
      <c r="O12" s="108">
        <v>216288</v>
      </c>
      <c r="P12" s="107"/>
      <c r="Q12" s="107"/>
      <c r="R12" s="109"/>
    </row>
    <row r="13" spans="1:18" x14ac:dyDescent="0.2">
      <c r="A13" s="197"/>
      <c r="B13" s="193" t="s">
        <v>0</v>
      </c>
      <c r="C13" s="112" t="s">
        <v>63</v>
      </c>
      <c r="D13" s="121"/>
      <c r="E13" s="99"/>
      <c r="F13" s="105">
        <v>9092</v>
      </c>
      <c r="G13" s="104"/>
      <c r="H13" s="104"/>
      <c r="I13" s="104"/>
      <c r="J13" s="104"/>
      <c r="K13" s="104"/>
      <c r="L13" s="104"/>
      <c r="M13" s="104"/>
      <c r="N13" s="104"/>
      <c r="O13" s="104">
        <v>11678</v>
      </c>
      <c r="P13" s="99"/>
      <c r="Q13" s="99"/>
      <c r="R13" s="100"/>
    </row>
    <row r="14" spans="1:18" ht="24" x14ac:dyDescent="0.2">
      <c r="A14" s="197"/>
      <c r="B14" s="194"/>
      <c r="C14" s="113" t="s">
        <v>64</v>
      </c>
      <c r="D14" s="121"/>
      <c r="E14" s="99"/>
      <c r="F14" s="104">
        <v>3876</v>
      </c>
      <c r="G14" s="104"/>
      <c r="H14" s="104"/>
      <c r="I14" s="104"/>
      <c r="J14" s="104"/>
      <c r="K14" s="104"/>
      <c r="L14" s="104"/>
      <c r="M14" s="104"/>
      <c r="N14" s="104"/>
      <c r="O14" s="104">
        <v>1705</v>
      </c>
      <c r="P14" s="99"/>
      <c r="Q14" s="99"/>
      <c r="R14" s="100"/>
    </row>
    <row r="15" spans="1:18" x14ac:dyDescent="0.2">
      <c r="A15" s="197"/>
      <c r="B15" s="194"/>
      <c r="C15" s="112" t="s">
        <v>65</v>
      </c>
      <c r="D15" s="121"/>
      <c r="E15" s="99"/>
      <c r="F15" s="104">
        <v>45907</v>
      </c>
      <c r="G15" s="104"/>
      <c r="H15" s="104"/>
      <c r="I15" s="104"/>
      <c r="J15" s="104"/>
      <c r="K15" s="104"/>
      <c r="L15" s="104"/>
      <c r="M15" s="104"/>
      <c r="N15" s="104"/>
      <c r="O15" s="104">
        <v>28498</v>
      </c>
      <c r="P15" s="99"/>
      <c r="Q15" s="99"/>
      <c r="R15" s="100"/>
    </row>
    <row r="16" spans="1:18" ht="14.25" x14ac:dyDescent="0.2">
      <c r="A16" s="197"/>
      <c r="B16" s="194"/>
      <c r="C16" s="112" t="s">
        <v>131</v>
      </c>
      <c r="D16" s="121"/>
      <c r="E16" s="99"/>
      <c r="F16" s="104"/>
      <c r="G16" s="104"/>
      <c r="H16" s="104"/>
      <c r="I16" s="104"/>
      <c r="J16" s="104"/>
      <c r="K16" s="104"/>
      <c r="L16" s="104"/>
      <c r="M16" s="104"/>
      <c r="N16" s="104"/>
      <c r="O16" s="104">
        <v>7435</v>
      </c>
      <c r="P16" s="99"/>
      <c r="Q16" s="99"/>
      <c r="R16" s="100"/>
    </row>
    <row r="17" spans="1:18" x14ac:dyDescent="0.2">
      <c r="A17" s="197"/>
      <c r="B17" s="194"/>
      <c r="C17" s="112" t="s">
        <v>4</v>
      </c>
      <c r="D17" s="121"/>
      <c r="E17" s="99"/>
      <c r="F17" s="104">
        <v>25959</v>
      </c>
      <c r="G17" s="104"/>
      <c r="H17" s="104"/>
      <c r="I17" s="104"/>
      <c r="J17" s="104"/>
      <c r="K17" s="104"/>
      <c r="L17" s="104"/>
      <c r="M17" s="104"/>
      <c r="N17" s="104"/>
      <c r="O17" s="104">
        <v>23612</v>
      </c>
      <c r="P17" s="99"/>
      <c r="Q17" s="99"/>
      <c r="R17" s="100"/>
    </row>
    <row r="18" spans="1:18" x14ac:dyDescent="0.2">
      <c r="A18" s="197"/>
      <c r="B18" s="194"/>
      <c r="C18" s="112" t="s">
        <v>114</v>
      </c>
      <c r="D18" s="121"/>
      <c r="E18" s="99"/>
      <c r="F18" s="104">
        <v>93125</v>
      </c>
      <c r="G18" s="104"/>
      <c r="H18" s="104"/>
      <c r="I18" s="104"/>
      <c r="J18" s="104"/>
      <c r="K18" s="104"/>
      <c r="L18" s="104"/>
      <c r="M18" s="104"/>
      <c r="N18" s="104"/>
      <c r="O18" s="104">
        <v>82182</v>
      </c>
      <c r="P18" s="99"/>
      <c r="Q18" s="99"/>
      <c r="R18" s="100"/>
    </row>
    <row r="19" spans="1:18" x14ac:dyDescent="0.2">
      <c r="A19" s="197"/>
      <c r="B19" s="195"/>
      <c r="C19" s="112" t="s">
        <v>66</v>
      </c>
      <c r="D19" s="121"/>
      <c r="E19" s="99"/>
      <c r="F19" s="104">
        <v>36508</v>
      </c>
      <c r="G19" s="104"/>
      <c r="H19" s="104"/>
      <c r="I19" s="104"/>
      <c r="J19" s="104"/>
      <c r="K19" s="104"/>
      <c r="L19" s="104"/>
      <c r="M19" s="104"/>
      <c r="N19" s="104"/>
      <c r="O19" s="104">
        <v>61178</v>
      </c>
      <c r="P19" s="99"/>
      <c r="Q19" s="99"/>
      <c r="R19" s="100"/>
    </row>
    <row r="20" spans="1:18" x14ac:dyDescent="0.2">
      <c r="A20" s="197"/>
      <c r="B20" s="191" t="s">
        <v>116</v>
      </c>
      <c r="C20" s="192"/>
      <c r="D20" s="122"/>
      <c r="E20" s="107"/>
      <c r="F20" s="108">
        <v>190923</v>
      </c>
      <c r="G20" s="108"/>
      <c r="H20" s="108"/>
      <c r="I20" s="108"/>
      <c r="J20" s="108"/>
      <c r="K20" s="108"/>
      <c r="L20" s="108"/>
      <c r="M20" s="108"/>
      <c r="N20" s="108"/>
      <c r="O20" s="108">
        <v>190910</v>
      </c>
      <c r="P20" s="107"/>
      <c r="Q20" s="107"/>
      <c r="R20" s="109"/>
    </row>
    <row r="21" spans="1:18" x14ac:dyDescent="0.2">
      <c r="A21" s="197"/>
      <c r="B21" s="193" t="s">
        <v>0</v>
      </c>
      <c r="C21" s="112" t="s">
        <v>63</v>
      </c>
      <c r="D21" s="121"/>
      <c r="E21" s="99"/>
      <c r="F21" s="105">
        <v>9230</v>
      </c>
      <c r="G21" s="104"/>
      <c r="H21" s="104"/>
      <c r="I21" s="104"/>
      <c r="J21" s="104"/>
      <c r="K21" s="104"/>
      <c r="L21" s="104"/>
      <c r="M21" s="104"/>
      <c r="N21" s="104"/>
      <c r="O21" s="104">
        <v>11292</v>
      </c>
      <c r="P21" s="99"/>
      <c r="Q21" s="99"/>
      <c r="R21" s="100"/>
    </row>
    <row r="22" spans="1:18" ht="24" x14ac:dyDescent="0.2">
      <c r="A22" s="197"/>
      <c r="B22" s="194"/>
      <c r="C22" s="113" t="s">
        <v>64</v>
      </c>
      <c r="D22" s="121"/>
      <c r="E22" s="99"/>
      <c r="F22" s="104">
        <v>2850</v>
      </c>
      <c r="G22" s="104"/>
      <c r="H22" s="104"/>
      <c r="I22" s="104"/>
      <c r="J22" s="104"/>
      <c r="K22" s="104"/>
      <c r="L22" s="104"/>
      <c r="M22" s="104"/>
      <c r="N22" s="104"/>
      <c r="O22" s="104">
        <v>1102</v>
      </c>
      <c r="P22" s="99"/>
      <c r="Q22" s="99"/>
      <c r="R22" s="100"/>
    </row>
    <row r="23" spans="1:18" x14ac:dyDescent="0.2">
      <c r="A23" s="197"/>
      <c r="B23" s="194"/>
      <c r="C23" s="112" t="s">
        <v>65</v>
      </c>
      <c r="D23" s="121"/>
      <c r="E23" s="99"/>
      <c r="F23" s="104">
        <v>33400</v>
      </c>
      <c r="G23" s="104"/>
      <c r="H23" s="104"/>
      <c r="I23" s="104"/>
      <c r="J23" s="104"/>
      <c r="K23" s="104"/>
      <c r="L23" s="104"/>
      <c r="M23" s="104"/>
      <c r="N23" s="104"/>
      <c r="O23" s="104">
        <v>18576</v>
      </c>
      <c r="P23" s="99"/>
      <c r="Q23" s="99"/>
      <c r="R23" s="100"/>
    </row>
    <row r="24" spans="1:18" ht="14.25" x14ac:dyDescent="0.2">
      <c r="A24" s="197"/>
      <c r="B24" s="194"/>
      <c r="C24" s="112" t="s">
        <v>131</v>
      </c>
      <c r="D24" s="121"/>
      <c r="E24" s="99"/>
      <c r="F24" s="103" t="s">
        <v>38</v>
      </c>
      <c r="G24" s="104"/>
      <c r="H24" s="104"/>
      <c r="I24" s="104"/>
      <c r="J24" s="104"/>
      <c r="K24" s="104"/>
      <c r="L24" s="104"/>
      <c r="M24" s="104"/>
      <c r="N24" s="104"/>
      <c r="O24" s="104">
        <v>7644</v>
      </c>
      <c r="P24" s="99"/>
      <c r="Q24" s="99"/>
      <c r="R24" s="100"/>
    </row>
    <row r="25" spans="1:18" x14ac:dyDescent="0.2">
      <c r="A25" s="197"/>
      <c r="B25" s="194"/>
      <c r="C25" s="112" t="s">
        <v>4</v>
      </c>
      <c r="D25" s="121"/>
      <c r="E25" s="99"/>
      <c r="F25" s="104">
        <v>43106</v>
      </c>
      <c r="G25" s="104"/>
      <c r="H25" s="104"/>
      <c r="I25" s="104"/>
      <c r="J25" s="104"/>
      <c r="K25" s="104"/>
      <c r="L25" s="104"/>
      <c r="M25" s="104"/>
      <c r="N25" s="104"/>
      <c r="O25" s="104">
        <v>37758</v>
      </c>
      <c r="P25" s="99"/>
      <c r="Q25" s="99"/>
      <c r="R25" s="100"/>
    </row>
    <row r="26" spans="1:18" x14ac:dyDescent="0.2">
      <c r="A26" s="197"/>
      <c r="B26" s="194"/>
      <c r="C26" s="112" t="s">
        <v>114</v>
      </c>
      <c r="D26" s="121"/>
      <c r="E26" s="99"/>
      <c r="F26" s="104">
        <v>69799</v>
      </c>
      <c r="G26" s="104"/>
      <c r="H26" s="104"/>
      <c r="I26" s="104"/>
      <c r="J26" s="104"/>
      <c r="K26" s="104"/>
      <c r="L26" s="104"/>
      <c r="M26" s="104"/>
      <c r="N26" s="104"/>
      <c r="O26" s="104">
        <v>65617</v>
      </c>
      <c r="P26" s="99"/>
      <c r="Q26" s="99"/>
      <c r="R26" s="100"/>
    </row>
    <row r="27" spans="1:18" x14ac:dyDescent="0.2">
      <c r="A27" s="197"/>
      <c r="B27" s="195"/>
      <c r="C27" s="112" t="s">
        <v>66</v>
      </c>
      <c r="D27" s="123"/>
      <c r="E27" s="101"/>
      <c r="F27" s="106">
        <v>32538</v>
      </c>
      <c r="G27" s="106"/>
      <c r="H27" s="106"/>
      <c r="I27" s="106"/>
      <c r="J27" s="106"/>
      <c r="K27" s="106"/>
      <c r="L27" s="106"/>
      <c r="M27" s="106"/>
      <c r="N27" s="106"/>
      <c r="O27" s="106">
        <v>48921</v>
      </c>
      <c r="P27" s="101"/>
      <c r="Q27" s="101"/>
      <c r="R27" s="102"/>
    </row>
    <row r="28" spans="1:18" x14ac:dyDescent="0.2">
      <c r="A28" s="196" t="s">
        <v>117</v>
      </c>
      <c r="B28" s="196"/>
      <c r="C28" s="196"/>
      <c r="F28" s="98"/>
    </row>
    <row r="29" spans="1:18" x14ac:dyDescent="0.2">
      <c r="A29" s="114" t="s">
        <v>118</v>
      </c>
    </row>
    <row r="31" spans="1:18" x14ac:dyDescent="0.2">
      <c r="B31" s="110" t="s">
        <v>119</v>
      </c>
      <c r="I31" s="110" t="s">
        <v>120</v>
      </c>
    </row>
    <row r="56" spans="2:9" x14ac:dyDescent="0.2">
      <c r="B56" s="114" t="s">
        <v>129</v>
      </c>
      <c r="I56" s="114" t="s">
        <v>132</v>
      </c>
    </row>
  </sheetData>
  <mergeCells count="11">
    <mergeCell ref="D3:R3"/>
    <mergeCell ref="B20:C20"/>
    <mergeCell ref="B21:B27"/>
    <mergeCell ref="A28:C28"/>
    <mergeCell ref="A2:C2"/>
    <mergeCell ref="A3:C3"/>
    <mergeCell ref="A4:A27"/>
    <mergeCell ref="B4:C4"/>
    <mergeCell ref="B5:B11"/>
    <mergeCell ref="B12:C12"/>
    <mergeCell ref="B13:B19"/>
  </mergeCells>
  <pageMargins left="0.35433070866141736" right="0.35433070866141736" top="0.39370078740157483" bottom="0.39370078740157483" header="0.51181102362204722" footer="0.51181102362204722"/>
  <pageSetup paperSize="9" scale="70" orientation="landscape" r:id="rId1"/>
  <headerFooter alignWithMargins="0">
    <oddFooter>&amp;L&amp;"Arial,Kursywa"&amp;8Opracowanie: Referat Badań i Analiz Społeczno-Gospodarczych, WPG, UMG.&amp;C&amp;"Arial,Kursywa"&amp;8"Gdańsk w liczbach - Edukacja"&amp;R&amp;"Arial,Kursywa"&amp;8www.gdansk.pl/gdanskwliczbach</oddFooter>
  </headerFooter>
  <ignoredErrors>
    <ignoredError sqref="K2:R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Edukacja 2000-2016</vt:lpstr>
      <vt:lpstr>Wykształcenie</vt:lpstr>
      <vt:lpstr>'Edukacja 2000-2016'!Obszar_wydruku</vt:lpstr>
      <vt:lpstr>Wykształcenie!Obszar_wydruku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>Hrynkiewicz Marcin</cp:lastModifiedBy>
  <cp:lastPrinted>2017-11-15T08:35:23Z</cp:lastPrinted>
  <dcterms:created xsi:type="dcterms:W3CDTF">2007-01-30T12:15:00Z</dcterms:created>
  <dcterms:modified xsi:type="dcterms:W3CDTF">2017-11-15T10:16:30Z</dcterms:modified>
</cp:coreProperties>
</file>