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rynkiewicz.m\Desktop\"/>
    </mc:Choice>
  </mc:AlternateContent>
  <bookViews>
    <workbookView xWindow="120" yWindow="15" windowWidth="18915" windowHeight="12015" tabRatio="746"/>
  </bookViews>
  <sheets>
    <sheet name="Mieszkania oddane - baza danych" sheetId="12" r:id="rId1"/>
    <sheet name="Mieszkania oddane - mapa" sheetId="10" r:id="rId2"/>
  </sheets>
  <definedNames>
    <definedName name="_xlnm.Print_Area" localSheetId="0">'Mieszkania oddane - baza danych'!$A$2:$AB$42</definedName>
    <definedName name="_xlnm.Print_Area" localSheetId="1">'Mieszkania oddane - mapa'!$A$2:$Q$32</definedName>
    <definedName name="_xlnm.Print_Titles" localSheetId="0">'Mieszkania oddane - baza danych'!$3:$3</definedName>
  </definedNames>
  <calcPr calcId="152511"/>
</workbook>
</file>

<file path=xl/calcChain.xml><?xml version="1.0" encoding="utf-8"?>
<calcChain xmlns="http://schemas.openxmlformats.org/spreadsheetml/2006/main">
  <c r="Q7" i="12" l="1"/>
  <c r="Q8" i="12"/>
  <c r="Q9" i="12"/>
  <c r="Q10" i="12"/>
  <c r="Q11" i="12"/>
  <c r="O8" i="12"/>
  <c r="O7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9" i="12"/>
  <c r="O5" i="12"/>
  <c r="O6" i="12"/>
  <c r="O4" i="12"/>
  <c r="N40" i="12" l="1"/>
  <c r="P7" i="12" s="1"/>
  <c r="P18" i="12" l="1"/>
  <c r="P26" i="12"/>
  <c r="P10" i="12"/>
  <c r="P37" i="12"/>
  <c r="P21" i="12"/>
  <c r="P34" i="12"/>
  <c r="P29" i="12"/>
  <c r="P13" i="12"/>
  <c r="P33" i="12"/>
  <c r="P25" i="12"/>
  <c r="P17" i="12"/>
  <c r="P6" i="12"/>
  <c r="P38" i="12"/>
  <c r="P30" i="12"/>
  <c r="P22" i="12"/>
  <c r="P14" i="12"/>
  <c r="P36" i="12"/>
  <c r="P32" i="12"/>
  <c r="P28" i="12"/>
  <c r="P24" i="12"/>
  <c r="P20" i="12"/>
  <c r="P16" i="12"/>
  <c r="P12" i="12"/>
  <c r="P8" i="12"/>
  <c r="P39" i="12"/>
  <c r="P9" i="12"/>
  <c r="P5" i="12"/>
  <c r="P4" i="12"/>
  <c r="P35" i="12"/>
  <c r="P31" i="12"/>
  <c r="P27" i="12"/>
  <c r="P23" i="12"/>
  <c r="P19" i="12"/>
  <c r="P15" i="12"/>
  <c r="P11" i="12"/>
  <c r="M40" i="12"/>
  <c r="L40" i="12"/>
  <c r="P40" i="12" l="1"/>
  <c r="K40" i="12"/>
  <c r="J40" i="12"/>
  <c r="I40" i="12"/>
  <c r="H40" i="12"/>
  <c r="G40" i="12"/>
  <c r="F40" i="12"/>
  <c r="E40" i="12"/>
  <c r="D40" i="12"/>
  <c r="C40" i="12"/>
  <c r="O40" i="12" l="1"/>
  <c r="Q40" i="12" l="1"/>
  <c r="Q36" i="12"/>
  <c r="Q32" i="12"/>
  <c r="Q28" i="12"/>
  <c r="Q24" i="12"/>
  <c r="Q20" i="12"/>
  <c r="Q16" i="12"/>
  <c r="Q12" i="12"/>
  <c r="Q37" i="12"/>
  <c r="Q33" i="12"/>
  <c r="Q29" i="12"/>
  <c r="Q25" i="12"/>
  <c r="Q21" i="12"/>
  <c r="Q17" i="12"/>
  <c r="Q13" i="12"/>
  <c r="Q4" i="12"/>
  <c r="Q14" i="12"/>
  <c r="Q39" i="12"/>
  <c r="Q6" i="12"/>
  <c r="Q34" i="12"/>
  <c r="Q26" i="12"/>
  <c r="Q35" i="12"/>
  <c r="Q31" i="12"/>
  <c r="Q30" i="12"/>
  <c r="Q38" i="12"/>
  <c r="Q23" i="12"/>
  <c r="Q19" i="12"/>
  <c r="Q18" i="12"/>
  <c r="Q27" i="12"/>
  <c r="Q22" i="12"/>
  <c r="Q5" i="12"/>
  <c r="Q15" i="12"/>
</calcChain>
</file>

<file path=xl/comments1.xml><?xml version="1.0" encoding="utf-8"?>
<comments xmlns="http://schemas.openxmlformats.org/spreadsheetml/2006/main">
  <authors>
    <author>Hrynkiewicz Marcin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Hrynkiewicz Marcin:</t>
        </r>
        <r>
          <rPr>
            <sz val="9"/>
            <color indexed="81"/>
            <rFont val="Tahoma"/>
            <family val="2"/>
            <charset val="238"/>
          </rPr>
          <t xml:space="preserve">
W 2018 roku uchwałą nr LVI/1670/18 z dnia 30 sierpnia 2018 r. wprowadzony został podział dzielnicy Chełm na dzielnicę Chełm i dzielnicę Orunia Górna-Gdańsk Południe.</t>
        </r>
      </text>
    </comment>
    <comment ref="B8" authorId="0" shapeId="0">
      <text>
        <r>
          <rPr>
            <b/>
            <sz val="9"/>
            <color indexed="81"/>
            <rFont val="Tahoma"/>
            <charset val="238"/>
          </rPr>
          <t>Hrynkiewicz Marcin:</t>
        </r>
        <r>
          <rPr>
            <sz val="9"/>
            <color indexed="81"/>
            <rFont val="Tahoma"/>
            <charset val="238"/>
          </rPr>
          <t xml:space="preserve">
W 2018 roku uchwałą nr LVI/1670/18 z dnia 30 sierpnia 2018 r. wprowadzony został podział dzielnicy Chełm na dzielnicę Chełm i dzielnicę Orunia Górna-Gdańsk Południe.</t>
        </r>
      </text>
    </comment>
  </commentList>
</comments>
</file>

<file path=xl/sharedStrings.xml><?xml version="1.0" encoding="utf-8"?>
<sst xmlns="http://schemas.openxmlformats.org/spreadsheetml/2006/main" count="62" uniqueCount="50">
  <si>
    <t>Brzeźno</t>
  </si>
  <si>
    <t>Oliwa</t>
  </si>
  <si>
    <t>Suchanino</t>
  </si>
  <si>
    <t>Siedlce</t>
  </si>
  <si>
    <t>Chełm</t>
  </si>
  <si>
    <t>Osowa</t>
  </si>
  <si>
    <t>Matarnia</t>
  </si>
  <si>
    <t>Jasień</t>
  </si>
  <si>
    <t>Nowy Port</t>
  </si>
  <si>
    <t>Stogi</t>
  </si>
  <si>
    <t>Aniołki</t>
  </si>
  <si>
    <t>Brętowo</t>
  </si>
  <si>
    <t>Kokoszki</t>
  </si>
  <si>
    <t>Krakowiec-Górki Zachodnie</t>
  </si>
  <si>
    <t>Letnica</t>
  </si>
  <si>
    <t>Młyniska</t>
  </si>
  <si>
    <t>Olszynka</t>
  </si>
  <si>
    <t>Piecki-Migowo</t>
  </si>
  <si>
    <t>Przeróbka</t>
  </si>
  <si>
    <t>Przymorze Małe</t>
  </si>
  <si>
    <t>Przymorze Wielkie</t>
  </si>
  <si>
    <t>Rudniki</t>
  </si>
  <si>
    <t>Strzyża</t>
  </si>
  <si>
    <t>Ujeścisko-Łostowice</t>
  </si>
  <si>
    <t>VII Dwór</t>
  </si>
  <si>
    <t>Wrzeszcz Dolny</t>
  </si>
  <si>
    <t>Wrzeszcz Górny</t>
  </si>
  <si>
    <t>Wyspa Sobieszewska</t>
  </si>
  <si>
    <t>Wzgórze Mickiewicza</t>
  </si>
  <si>
    <t>Zaspa-Młyniec</t>
  </si>
  <si>
    <t>Zaspa-Rozstaje</t>
  </si>
  <si>
    <t>Orunia-Św. Wojciech-Lipce</t>
  </si>
  <si>
    <t xml:space="preserve">Śródmieście </t>
  </si>
  <si>
    <t>Żabianka-Wejhera-Jelitkowo-Tysiaclecia</t>
  </si>
  <si>
    <t>Lp.</t>
  </si>
  <si>
    <t>Dzielnica</t>
  </si>
  <si>
    <t>SUMA</t>
  </si>
  <si>
    <t>*Inne</t>
  </si>
  <si>
    <t>*niesklasyfokowane np.: w związku z brakiem numeru budynku oraz numeru działki na której budynek się znajduje</t>
  </si>
  <si>
    <t>*Inne: Kartuska, Myśliwska, Piastowska, Świętokrzyska</t>
  </si>
  <si>
    <t>*Inne: Myśliwska, Ptasia</t>
  </si>
  <si>
    <t>*Inne: brak</t>
  </si>
  <si>
    <t>*Inne: Kartuska</t>
  </si>
  <si>
    <t>Źródło: Opracowanie własne Referat Badań i Analiz Społeczno-Gospodarczych, WPG na podstawie danych Powiatowego Inspektoratu Nadzoru Budowlanego.</t>
  </si>
  <si>
    <t>Mieszkania oddane do użytkowania w Gdańsku w podziale na dzielnice o powierzchni do 150 M² włącznie</t>
  </si>
  <si>
    <t>Orunia Górna-Gdańsk Południe</t>
  </si>
  <si>
    <t>-</t>
  </si>
  <si>
    <t>% lata
2018-2019</t>
  </si>
  <si>
    <t>% 2019 r.</t>
  </si>
  <si>
    <t>SUMA
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</si>
</sst>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81"/>
      <name val="Tahoma"/>
      <charset val="238"/>
    </font>
    <font>
      <b/>
      <sz val="9"/>
      <color indexed="81"/>
      <name val="Tahoma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A08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30">
    <xf numFmtId="0" fontId="0" fillId="0" borderId="0" xfId="0"/>
    <xf numFmtId="0" fontId="9" fillId="0" borderId="0" xfId="4" applyFont="1"/>
    <xf numFmtId="0" fontId="3" fillId="0" borderId="0" xfId="4"/>
    <xf numFmtId="0" fontId="10" fillId="0" borderId="0" xfId="5" applyFont="1" applyFill="1" applyBorder="1" applyAlignment="1">
      <alignment vertical="center" wrapText="1"/>
    </xf>
    <xf numFmtId="0" fontId="11" fillId="0" borderId="0" xfId="5" applyFont="1" applyBorder="1" applyAlignment="1">
      <alignment horizontal="center" vertical="center" wrapText="1"/>
    </xf>
    <xf numFmtId="0" fontId="8" fillId="0" borderId="0" xfId="4" applyFont="1"/>
    <xf numFmtId="0" fontId="13" fillId="3" borderId="1" xfId="0" applyFont="1" applyFill="1" applyBorder="1" applyAlignment="1">
      <alignment horizontal="center" vertical="center" wrapText="1"/>
    </xf>
    <xf numFmtId="0" fontId="12" fillId="4" borderId="1" xfId="5" applyFont="1" applyFill="1" applyBorder="1" applyAlignment="1">
      <alignment vertical="center"/>
    </xf>
    <xf numFmtId="0" fontId="1" fillId="0" borderId="0" xfId="5" applyFont="1"/>
    <xf numFmtId="0" fontId="14" fillId="0" borderId="0" xfId="4" applyFont="1"/>
    <xf numFmtId="1" fontId="1" fillId="4" borderId="1" xfId="5" applyNumberFormat="1" applyFont="1" applyFill="1" applyBorder="1" applyAlignment="1">
      <alignment horizontal="right" vertical="center"/>
    </xf>
    <xf numFmtId="0" fontId="1" fillId="0" borderId="0" xfId="5" applyFont="1" applyAlignment="1">
      <alignment vertical="center"/>
    </xf>
    <xf numFmtId="3" fontId="11" fillId="0" borderId="1" xfId="5" applyNumberFormat="1" applyFont="1" applyBorder="1" applyAlignment="1">
      <alignment vertical="center"/>
    </xf>
    <xf numFmtId="3" fontId="11" fillId="0" borderId="1" xfId="5" applyNumberFormat="1" applyFont="1" applyFill="1" applyBorder="1" applyAlignment="1">
      <alignment vertical="center"/>
    </xf>
    <xf numFmtId="3" fontId="15" fillId="0" borderId="1" xfId="5" applyNumberFormat="1" applyFont="1" applyBorder="1" applyAlignment="1">
      <alignment vertical="center"/>
    </xf>
    <xf numFmtId="164" fontId="16" fillId="0" borderId="1" xfId="5" applyNumberFormat="1" applyFont="1" applyFill="1" applyBorder="1" applyAlignment="1">
      <alignment vertical="center"/>
    </xf>
    <xf numFmtId="3" fontId="10" fillId="2" borderId="1" xfId="5" applyNumberFormat="1" applyFont="1" applyFill="1" applyBorder="1"/>
    <xf numFmtId="3" fontId="15" fillId="2" borderId="1" xfId="5" applyNumberFormat="1" applyFont="1" applyFill="1" applyBorder="1"/>
    <xf numFmtId="164" fontId="15" fillId="2" borderId="1" xfId="5" applyNumberFormat="1" applyFont="1" applyFill="1" applyBorder="1"/>
    <xf numFmtId="3" fontId="16" fillId="5" borderId="1" xfId="5" applyNumberFormat="1" applyFont="1" applyFill="1" applyBorder="1" applyAlignment="1">
      <alignment vertical="center"/>
    </xf>
    <xf numFmtId="164" fontId="16" fillId="5" borderId="1" xfId="5" applyNumberFormat="1" applyFont="1" applyFill="1" applyBorder="1" applyAlignment="1">
      <alignment vertical="center"/>
    </xf>
    <xf numFmtId="165" fontId="15" fillId="2" borderId="1" xfId="5" applyNumberFormat="1" applyFont="1" applyFill="1" applyBorder="1"/>
    <xf numFmtId="3" fontId="11" fillId="6" borderId="1" xfId="5" applyNumberFormat="1" applyFont="1" applyFill="1" applyBorder="1" applyAlignment="1">
      <alignment horizontal="center" vertical="center"/>
    </xf>
    <xf numFmtId="3" fontId="15" fillId="0" borderId="5" xfId="5" applyNumberFormat="1" applyFont="1" applyBorder="1" applyAlignment="1">
      <alignment vertical="center"/>
    </xf>
    <xf numFmtId="0" fontId="8" fillId="2" borderId="3" xfId="5" applyFont="1" applyFill="1" applyBorder="1" applyAlignment="1">
      <alignment horizontal="center"/>
    </xf>
    <xf numFmtId="0" fontId="8" fillId="2" borderId="2" xfId="5" applyFont="1" applyFill="1" applyBorder="1" applyAlignment="1">
      <alignment horizontal="center"/>
    </xf>
    <xf numFmtId="1" fontId="7" fillId="5" borderId="1" xfId="5" applyNumberFormat="1" applyFont="1" applyFill="1" applyBorder="1" applyAlignment="1">
      <alignment horizontal="center" vertical="center"/>
    </xf>
    <xf numFmtId="0" fontId="11" fillId="0" borderId="3" xfId="5" applyFont="1" applyBorder="1" applyAlignment="1">
      <alignment horizontal="center" vertical="center" wrapText="1"/>
    </xf>
    <xf numFmtId="0" fontId="11" fillId="0" borderId="4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</cellXfs>
  <cellStyles count="6">
    <cellStyle name="Normalny" xfId="0" builtinId="0"/>
    <cellStyle name="Normalny 2" xfId="1"/>
    <cellStyle name="Normalny 3" xfId="2"/>
    <cellStyle name="Normalny 3 2" xfId="3"/>
    <cellStyle name="Normalny 3 2 2" xfId="4"/>
    <cellStyle name="Normalny 4" xfId="5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>
                <a:solidFill>
                  <a:schemeClr val="tx1">
                    <a:lumMod val="65000"/>
                    <a:lumOff val="35000"/>
                  </a:schemeClr>
                </a:solidFill>
              </a:rPr>
              <a:t>Suma </a:t>
            </a:r>
            <a:r>
              <a:rPr lang="pl-PL" sz="14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mieszkań oddanych do użytkowania w podziale na dzielnice w latach 2018-2019</a:t>
            </a:r>
            <a:endParaRPr lang="pl-PL" sz="1400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2857399387576553"/>
          <c:y val="0.10141308424156055"/>
          <c:w val="0.64921150481189849"/>
          <c:h val="0.887384247907086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Vert">
              <a:fgClr>
                <a:schemeClr val="tx2">
                  <a:lumMod val="50000"/>
                </a:schemeClr>
              </a:fgClr>
              <a:bgClr>
                <a:schemeClr val="accent1">
                  <a:lumMod val="60000"/>
                  <a:lumOff val="40000"/>
                </a:schemeClr>
              </a:bgClr>
            </a:pattFill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'Mieszkania oddane - baza danych'!$B$4:$B$38</c:f>
              <c:strCache>
                <c:ptCount val="35"/>
                <c:pt idx="0">
                  <c:v>Aniołki</c:v>
                </c:pt>
                <c:pt idx="1">
                  <c:v>Brętowo</c:v>
                </c:pt>
                <c:pt idx="2">
                  <c:v>Brzeźno</c:v>
                </c:pt>
                <c:pt idx="3">
                  <c:v>Chełm</c:v>
                </c:pt>
                <c:pt idx="4">
                  <c:v>Orunia Górna-Gdańsk Południe</c:v>
                </c:pt>
                <c:pt idx="5">
                  <c:v>Jasień</c:v>
                </c:pt>
                <c:pt idx="6">
                  <c:v>Kokoszki</c:v>
                </c:pt>
                <c:pt idx="7">
                  <c:v>Krakowiec-Górki Zachodnie</c:v>
                </c:pt>
                <c:pt idx="8">
                  <c:v>Letnica</c:v>
                </c:pt>
                <c:pt idx="9">
                  <c:v>Matarnia</c:v>
                </c:pt>
                <c:pt idx="10">
                  <c:v>Młyniska</c:v>
                </c:pt>
                <c:pt idx="11">
                  <c:v>Nowy Port</c:v>
                </c:pt>
                <c:pt idx="12">
                  <c:v>Oliwa</c:v>
                </c:pt>
                <c:pt idx="13">
                  <c:v>Olszynka</c:v>
                </c:pt>
                <c:pt idx="14">
                  <c:v>Orunia-Św. Wojciech-Lipce</c:v>
                </c:pt>
                <c:pt idx="15">
                  <c:v>Osowa</c:v>
                </c:pt>
                <c:pt idx="16">
                  <c:v>Piecki-Migowo</c:v>
                </c:pt>
                <c:pt idx="17">
                  <c:v>Przeróbka</c:v>
                </c:pt>
                <c:pt idx="18">
                  <c:v>Przymorze Małe</c:v>
                </c:pt>
                <c:pt idx="19">
                  <c:v>Przymorze Wielkie</c:v>
                </c:pt>
                <c:pt idx="20">
                  <c:v>Rudniki</c:v>
                </c:pt>
                <c:pt idx="21">
                  <c:v>Siedlce</c:v>
                </c:pt>
                <c:pt idx="22">
                  <c:v>Stogi</c:v>
                </c:pt>
                <c:pt idx="23">
                  <c:v>Strzyża</c:v>
                </c:pt>
                <c:pt idx="24">
                  <c:v>Suchanino</c:v>
                </c:pt>
                <c:pt idx="25">
                  <c:v>Śródmieście </c:v>
                </c:pt>
                <c:pt idx="26">
                  <c:v>Ujeścisko-Łostowice</c:v>
                </c:pt>
                <c:pt idx="27">
                  <c:v>VII Dwór</c:v>
                </c:pt>
                <c:pt idx="28">
                  <c:v>Wrzeszcz Dolny</c:v>
                </c:pt>
                <c:pt idx="29">
                  <c:v>Wrzeszcz Górny</c:v>
                </c:pt>
                <c:pt idx="30">
                  <c:v>Wyspa Sobieszewska</c:v>
                </c:pt>
                <c:pt idx="31">
                  <c:v>Wzgórze Mickiewicza</c:v>
                </c:pt>
                <c:pt idx="32">
                  <c:v>Zaspa-Młyniec</c:v>
                </c:pt>
                <c:pt idx="33">
                  <c:v>Zaspa-Rozstaje</c:v>
                </c:pt>
                <c:pt idx="34">
                  <c:v>Żabianka-Wejhera-Jelitkowo-Tysiaclecia</c:v>
                </c:pt>
              </c:strCache>
            </c:strRef>
          </c:cat>
          <c:val>
            <c:numRef>
              <c:f>'Mieszkania oddane - baza danych'!$O$4:$O$38</c:f>
              <c:numCache>
                <c:formatCode>#,##0</c:formatCode>
                <c:ptCount val="35"/>
                <c:pt idx="0">
                  <c:v>44</c:v>
                </c:pt>
                <c:pt idx="1">
                  <c:v>235</c:v>
                </c:pt>
                <c:pt idx="2">
                  <c:v>111</c:v>
                </c:pt>
                <c:pt idx="3">
                  <c:v>309</c:v>
                </c:pt>
                <c:pt idx="4">
                  <c:v>1200</c:v>
                </c:pt>
                <c:pt idx="5">
                  <c:v>1868</c:v>
                </c:pt>
                <c:pt idx="6">
                  <c:v>206</c:v>
                </c:pt>
                <c:pt idx="7">
                  <c:v>2</c:v>
                </c:pt>
                <c:pt idx="8">
                  <c:v>908</c:v>
                </c:pt>
                <c:pt idx="9">
                  <c:v>134</c:v>
                </c:pt>
                <c:pt idx="10">
                  <c:v>0</c:v>
                </c:pt>
                <c:pt idx="11">
                  <c:v>0</c:v>
                </c:pt>
                <c:pt idx="12">
                  <c:v>357</c:v>
                </c:pt>
                <c:pt idx="13">
                  <c:v>10</c:v>
                </c:pt>
                <c:pt idx="14">
                  <c:v>17</c:v>
                </c:pt>
                <c:pt idx="15">
                  <c:v>745</c:v>
                </c:pt>
                <c:pt idx="16">
                  <c:v>1473</c:v>
                </c:pt>
                <c:pt idx="17">
                  <c:v>0</c:v>
                </c:pt>
                <c:pt idx="18">
                  <c:v>682</c:v>
                </c:pt>
                <c:pt idx="19">
                  <c:v>404</c:v>
                </c:pt>
                <c:pt idx="20">
                  <c:v>0</c:v>
                </c:pt>
                <c:pt idx="21">
                  <c:v>119</c:v>
                </c:pt>
                <c:pt idx="22">
                  <c:v>1</c:v>
                </c:pt>
                <c:pt idx="23">
                  <c:v>56</c:v>
                </c:pt>
                <c:pt idx="24">
                  <c:v>15</c:v>
                </c:pt>
                <c:pt idx="25">
                  <c:v>1792</c:v>
                </c:pt>
                <c:pt idx="26">
                  <c:v>1381</c:v>
                </c:pt>
                <c:pt idx="27">
                  <c:v>27</c:v>
                </c:pt>
                <c:pt idx="28">
                  <c:v>1034</c:v>
                </c:pt>
                <c:pt idx="29">
                  <c:v>519</c:v>
                </c:pt>
                <c:pt idx="30">
                  <c:v>34</c:v>
                </c:pt>
                <c:pt idx="31">
                  <c:v>5</c:v>
                </c:pt>
                <c:pt idx="32">
                  <c:v>269</c:v>
                </c:pt>
                <c:pt idx="33">
                  <c:v>0</c:v>
                </c:pt>
                <c:pt idx="34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64276360"/>
        <c:axId val="364276752"/>
      </c:barChart>
      <c:catAx>
        <c:axId val="364276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4276752"/>
        <c:crosses val="autoZero"/>
        <c:auto val="1"/>
        <c:lblAlgn val="ctr"/>
        <c:lblOffset val="100"/>
        <c:noMultiLvlLbl val="0"/>
      </c:catAx>
      <c:valAx>
        <c:axId val="364276752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4276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291353</xdr:rowOff>
    </xdr:from>
    <xdr:to>
      <xdr:col>27</xdr:col>
      <xdr:colOff>484255</xdr:colOff>
      <xdr:row>38</xdr:row>
      <xdr:rowOff>149679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27</xdr:col>
      <xdr:colOff>549087</xdr:colOff>
      <xdr:row>0</xdr:row>
      <xdr:rowOff>298679</xdr:rowOff>
    </xdr:to>
    <xdr:grpSp>
      <xdr:nvGrpSpPr>
        <xdr:cNvPr id="43" name="Grupa 42"/>
        <xdr:cNvGrpSpPr/>
      </xdr:nvGrpSpPr>
      <xdr:grpSpPr>
        <a:xfrm>
          <a:off x="0" y="0"/>
          <a:ext cx="21898694" cy="298679"/>
          <a:chOff x="0" y="0"/>
          <a:chExt cx="20918634" cy="298679"/>
        </a:xfrm>
      </xdr:grpSpPr>
      <xdr:grpSp>
        <xdr:nvGrpSpPr>
          <xdr:cNvPr id="3" name="Grupa 2"/>
          <xdr:cNvGrpSpPr/>
        </xdr:nvGrpSpPr>
        <xdr:grpSpPr>
          <a:xfrm>
            <a:off x="0" y="0"/>
            <a:ext cx="17449800" cy="298679"/>
            <a:chOff x="0" y="0"/>
            <a:chExt cx="17301421" cy="298679"/>
          </a:xfrm>
        </xdr:grpSpPr>
        <xdr:grpSp>
          <xdr:nvGrpSpPr>
            <xdr:cNvPr id="4" name="Grupa 3"/>
            <xdr:cNvGrpSpPr/>
          </xdr:nvGrpSpPr>
          <xdr:grpSpPr>
            <a:xfrm>
              <a:off x="0" y="0"/>
              <a:ext cx="13839825" cy="298679"/>
              <a:chOff x="0" y="0"/>
              <a:chExt cx="14099228" cy="298679"/>
            </a:xfrm>
          </xdr:grpSpPr>
          <xdr:grpSp>
            <xdr:nvGrpSpPr>
              <xdr:cNvPr id="10" name="Grupa 9"/>
              <xdr:cNvGrpSpPr/>
            </xdr:nvGrpSpPr>
            <xdr:grpSpPr>
              <a:xfrm>
                <a:off x="0" y="0"/>
                <a:ext cx="8460428" cy="298679"/>
                <a:chOff x="0" y="0"/>
                <a:chExt cx="8460428" cy="298679"/>
              </a:xfrm>
            </xdr:grpSpPr>
            <xdr:grpSp>
              <xdr:nvGrpSpPr>
                <xdr:cNvPr id="21" name="Grupa 20"/>
                <xdr:cNvGrpSpPr/>
              </xdr:nvGrpSpPr>
              <xdr:grpSpPr>
                <a:xfrm>
                  <a:off x="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32" name="Obraz 31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3" name="Obraz 32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4" name="Obraz 33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5" name="Obraz 34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  <xdr:grpSp>
              <xdr:nvGrpSpPr>
                <xdr:cNvPr id="22" name="Grupa 21"/>
                <xdr:cNvGrpSpPr/>
              </xdr:nvGrpSpPr>
              <xdr:grpSpPr>
                <a:xfrm>
                  <a:off x="281940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28" name="Obraz 27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9" name="Obraz 28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0" name="Obraz 29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1" name="Obraz 30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  <xdr:grpSp>
              <xdr:nvGrpSpPr>
                <xdr:cNvPr id="23" name="Grupa 22"/>
                <xdr:cNvGrpSpPr/>
              </xdr:nvGrpSpPr>
              <xdr:grpSpPr>
                <a:xfrm>
                  <a:off x="563880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24" name="Obraz 23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5" name="Obraz 24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6" name="Obraz 25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7" name="Obraz 26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</xdr:grpSp>
          <xdr:grpSp>
            <xdr:nvGrpSpPr>
              <xdr:cNvPr id="11" name="Grupa 10"/>
              <xdr:cNvGrpSpPr/>
            </xdr:nvGrpSpPr>
            <xdr:grpSpPr>
              <a:xfrm>
                <a:off x="84582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17" name="Obraz 16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8" name="Obraz 17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9" name="Obraz 18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0" name="Obraz 19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12" name="Grupa 11"/>
              <xdr:cNvGrpSpPr/>
            </xdr:nvGrpSpPr>
            <xdr:grpSpPr>
              <a:xfrm>
                <a:off x="112776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13" name="Obraz 12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4" name="Obraz 13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5" name="Obraz 14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6" name="Obraz 15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pic>
          <xdr:nvPicPr>
            <xdr:cNvPr id="5" name="Obraz 4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3839825" y="0"/>
              <a:ext cx="694069" cy="298679"/>
            </a:xfrm>
            <a:prstGeom prst="rect">
              <a:avLst/>
            </a:prstGeom>
          </xdr:spPr>
        </xdr:pic>
        <xdr:pic>
          <xdr:nvPicPr>
            <xdr:cNvPr id="6" name="Obraz 5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531707" y="0"/>
              <a:ext cx="694069" cy="298679"/>
            </a:xfrm>
            <a:prstGeom prst="rect">
              <a:avLst/>
            </a:prstGeom>
          </xdr:spPr>
        </xdr:pic>
        <xdr:pic>
          <xdr:nvPicPr>
            <xdr:cNvPr id="7" name="Obraz 6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5223589" y="0"/>
              <a:ext cx="694069" cy="298679"/>
            </a:xfrm>
            <a:prstGeom prst="rect">
              <a:avLst/>
            </a:prstGeom>
          </xdr:spPr>
        </xdr:pic>
        <xdr:pic>
          <xdr:nvPicPr>
            <xdr:cNvPr id="8" name="Obraz 7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5915470" y="0"/>
              <a:ext cx="694069" cy="298679"/>
            </a:xfrm>
            <a:prstGeom prst="rect">
              <a:avLst/>
            </a:prstGeom>
          </xdr:spPr>
        </xdr:pic>
        <xdr:pic>
          <xdr:nvPicPr>
            <xdr:cNvPr id="9" name="Obraz 8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6607352" y="0"/>
              <a:ext cx="694069" cy="298679"/>
            </a:xfrm>
            <a:prstGeom prst="rect">
              <a:avLst/>
            </a:prstGeom>
          </xdr:spPr>
        </xdr:pic>
      </xdr:grpSp>
      <xdr:pic>
        <xdr:nvPicPr>
          <xdr:cNvPr id="36" name="Obraz 35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425145" y="0"/>
            <a:ext cx="700021" cy="298679"/>
          </a:xfrm>
          <a:prstGeom prst="rect">
            <a:avLst/>
          </a:prstGeom>
        </xdr:spPr>
      </xdr:pic>
      <xdr:pic>
        <xdr:nvPicPr>
          <xdr:cNvPr id="37" name="Obraz 3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122961" y="0"/>
            <a:ext cx="700021" cy="298679"/>
          </a:xfrm>
          <a:prstGeom prst="rect">
            <a:avLst/>
          </a:prstGeom>
        </xdr:spPr>
      </xdr:pic>
      <xdr:pic>
        <xdr:nvPicPr>
          <xdr:cNvPr id="38" name="Obraz 37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822982" y="0"/>
            <a:ext cx="700021" cy="298679"/>
          </a:xfrm>
          <a:prstGeom prst="rect">
            <a:avLst/>
          </a:prstGeom>
        </xdr:spPr>
      </xdr:pic>
      <xdr:pic>
        <xdr:nvPicPr>
          <xdr:cNvPr id="39" name="Obraz 38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520798" y="0"/>
            <a:ext cx="700021" cy="298679"/>
          </a:xfrm>
          <a:prstGeom prst="rect">
            <a:avLst/>
          </a:prstGeom>
        </xdr:spPr>
      </xdr:pic>
      <xdr:pic>
        <xdr:nvPicPr>
          <xdr:cNvPr id="40" name="Obraz 39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218613" y="0"/>
            <a:ext cx="700021" cy="29867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593912</xdr:colOff>
      <xdr:row>0</xdr:row>
      <xdr:rowOff>298679</xdr:rowOff>
    </xdr:to>
    <xdr:grpSp>
      <xdr:nvGrpSpPr>
        <xdr:cNvPr id="6" name="Grupa 5"/>
        <xdr:cNvGrpSpPr/>
      </xdr:nvGrpSpPr>
      <xdr:grpSpPr>
        <a:xfrm>
          <a:off x="0" y="0"/>
          <a:ext cx="10347512" cy="298679"/>
          <a:chOff x="0" y="0"/>
          <a:chExt cx="10574978" cy="298679"/>
        </a:xfrm>
      </xdr:grpSpPr>
      <xdr:grpSp>
        <xdr:nvGrpSpPr>
          <xdr:cNvPr id="12" name="Grupa 11"/>
          <xdr:cNvGrpSpPr/>
        </xdr:nvGrpSpPr>
        <xdr:grpSpPr>
          <a:xfrm>
            <a:off x="0" y="0"/>
            <a:ext cx="8460428" cy="298679"/>
            <a:chOff x="0" y="0"/>
            <a:chExt cx="8460428" cy="298679"/>
          </a:xfrm>
        </xdr:grpSpPr>
        <xdr:grpSp>
          <xdr:nvGrpSpPr>
            <xdr:cNvPr id="23" name="Grupa 22"/>
            <xdr:cNvGrpSpPr/>
          </xdr:nvGrpSpPr>
          <xdr:grpSpPr>
            <a:xfrm>
              <a:off x="0" y="0"/>
              <a:ext cx="2821628" cy="298679"/>
              <a:chOff x="0" y="0"/>
              <a:chExt cx="2821628" cy="298679"/>
            </a:xfrm>
          </xdr:grpSpPr>
          <xdr:pic>
            <xdr:nvPicPr>
              <xdr:cNvPr id="34" name="Obraz 33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5" name="Obraz 34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6" name="Obraz 35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7" name="Obraz 36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24" name="Grupa 23"/>
            <xdr:cNvGrpSpPr/>
          </xdr:nvGrpSpPr>
          <xdr:grpSpPr>
            <a:xfrm>
              <a:off x="2819400" y="0"/>
              <a:ext cx="2821628" cy="298679"/>
              <a:chOff x="0" y="0"/>
              <a:chExt cx="2821628" cy="298679"/>
            </a:xfrm>
          </xdr:grpSpPr>
          <xdr:pic>
            <xdr:nvPicPr>
              <xdr:cNvPr id="30" name="Obraz 29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1" name="Obraz 30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2" name="Obraz 3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3" name="Obraz 32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25" name="Grupa 24"/>
            <xdr:cNvGrpSpPr/>
          </xdr:nvGrpSpPr>
          <xdr:grpSpPr>
            <a:xfrm>
              <a:off x="5638800" y="0"/>
              <a:ext cx="2821628" cy="298679"/>
              <a:chOff x="0" y="0"/>
              <a:chExt cx="2821628" cy="298679"/>
            </a:xfrm>
          </xdr:grpSpPr>
          <xdr:pic>
            <xdr:nvPicPr>
              <xdr:cNvPr id="26" name="Obraz 25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7" name="Obraz 26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8" name="Obraz 27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9" name="Obraz 28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13" name="Grupa 12"/>
          <xdr:cNvGrpSpPr/>
        </xdr:nvGrpSpPr>
        <xdr:grpSpPr>
          <a:xfrm>
            <a:off x="8458200" y="0"/>
            <a:ext cx="2116778" cy="298679"/>
            <a:chOff x="0" y="0"/>
            <a:chExt cx="2116778" cy="298679"/>
          </a:xfrm>
        </xdr:grpSpPr>
        <xdr:pic>
          <xdr:nvPicPr>
            <xdr:cNvPr id="19" name="Obraz 1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20" name="Obraz 19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21" name="Obraz 20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</xdr:grpSp>
    </xdr:grpSp>
    <xdr:clientData/>
  </xdr:twoCellAnchor>
  <xdr:twoCellAnchor editAs="oneCell">
    <xdr:from>
      <xdr:col>0</xdr:col>
      <xdr:colOff>57150</xdr:colOff>
      <xdr:row>0</xdr:row>
      <xdr:rowOff>323850</xdr:rowOff>
    </xdr:from>
    <xdr:to>
      <xdr:col>16</xdr:col>
      <xdr:colOff>333375</xdr:colOff>
      <xdr:row>30</xdr:row>
      <xdr:rowOff>3139</xdr:rowOff>
    </xdr:to>
    <xdr:pic>
      <xdr:nvPicPr>
        <xdr:cNvPr id="3" name="Obraz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83" b="7931"/>
        <a:stretch/>
      </xdr:blipFill>
      <xdr:spPr>
        <a:xfrm>
          <a:off x="57150" y="323850"/>
          <a:ext cx="10029825" cy="5584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6"/>
  <sheetViews>
    <sheetView showGridLines="0" tabSelected="1" zoomScale="70" zoomScaleNormal="70" workbookViewId="0"/>
  </sheetViews>
  <sheetFormatPr defaultRowHeight="15" x14ac:dyDescent="0.25"/>
  <cols>
    <col min="1" max="1" width="6.140625" style="8" customWidth="1"/>
    <col min="2" max="2" width="29.85546875" style="8" customWidth="1"/>
    <col min="3" max="15" width="12" style="8" customWidth="1"/>
    <col min="16" max="17" width="17.85546875" style="8" customWidth="1"/>
    <col min="18" max="29" width="9.140625" style="8"/>
    <col min="30" max="30" width="22.5703125" style="8" customWidth="1"/>
    <col min="31" max="16384" width="9.140625" style="8"/>
  </cols>
  <sheetData>
    <row r="1" spans="1:17" ht="30" customHeight="1" x14ac:dyDescent="0.25"/>
    <row r="2" spans="1:17" ht="15.75" x14ac:dyDescent="0.25">
      <c r="A2" s="1" t="s">
        <v>44</v>
      </c>
    </row>
    <row r="3" spans="1:17" ht="48" customHeight="1" x14ac:dyDescent="0.25">
      <c r="A3" s="6" t="s">
        <v>34</v>
      </c>
      <c r="B3" s="6" t="s">
        <v>35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6">
        <v>2018</v>
      </c>
      <c r="N3" s="6">
        <v>2019</v>
      </c>
      <c r="O3" s="6" t="s">
        <v>49</v>
      </c>
      <c r="P3" s="6" t="s">
        <v>48</v>
      </c>
      <c r="Q3" s="6" t="s">
        <v>47</v>
      </c>
    </row>
    <row r="4" spans="1:17" s="11" customFormat="1" ht="17.25" customHeight="1" x14ac:dyDescent="0.2">
      <c r="A4" s="10">
        <v>1</v>
      </c>
      <c r="B4" s="7" t="s">
        <v>10</v>
      </c>
      <c r="C4" s="12">
        <v>0</v>
      </c>
      <c r="D4" s="12">
        <v>191</v>
      </c>
      <c r="E4" s="12">
        <v>0</v>
      </c>
      <c r="F4" s="13">
        <v>55</v>
      </c>
      <c r="G4" s="13">
        <v>50</v>
      </c>
      <c r="H4" s="13">
        <v>27</v>
      </c>
      <c r="I4" s="13">
        <v>68</v>
      </c>
      <c r="J4" s="13">
        <v>85</v>
      </c>
      <c r="K4" s="13">
        <v>0</v>
      </c>
      <c r="L4" s="13">
        <v>29</v>
      </c>
      <c r="M4" s="13">
        <v>0</v>
      </c>
      <c r="N4" s="13">
        <v>44</v>
      </c>
      <c r="O4" s="14">
        <f>SUM(M4:N4)</f>
        <v>44</v>
      </c>
      <c r="P4" s="15">
        <f>(N4/$N$40)*100</f>
        <v>0.61034817589124701</v>
      </c>
      <c r="Q4" s="15">
        <f>(O4/$O$40)*100</f>
        <v>0.31247780697393651</v>
      </c>
    </row>
    <row r="5" spans="1:17" s="11" customFormat="1" ht="17.25" customHeight="1" x14ac:dyDescent="0.2">
      <c r="A5" s="10">
        <v>2</v>
      </c>
      <c r="B5" s="7" t="s">
        <v>11</v>
      </c>
      <c r="C5" s="12">
        <v>94</v>
      </c>
      <c r="D5" s="12">
        <v>94</v>
      </c>
      <c r="E5" s="12">
        <v>22</v>
      </c>
      <c r="F5" s="13">
        <v>23</v>
      </c>
      <c r="G5" s="13">
        <v>15</v>
      </c>
      <c r="H5" s="13">
        <v>11</v>
      </c>
      <c r="I5" s="13">
        <v>3</v>
      </c>
      <c r="J5" s="13">
        <v>11</v>
      </c>
      <c r="K5" s="13">
        <v>6</v>
      </c>
      <c r="L5" s="13">
        <v>149</v>
      </c>
      <c r="M5" s="13">
        <v>20</v>
      </c>
      <c r="N5" s="13">
        <v>215</v>
      </c>
      <c r="O5" s="14">
        <f t="shared" ref="O5:O6" si="0">SUM(M5:N5)</f>
        <v>235</v>
      </c>
      <c r="P5" s="15">
        <f t="shared" ref="P5:P38" si="1">(N5/$N$40)*100</f>
        <v>2.9823831321958663</v>
      </c>
      <c r="Q5" s="15">
        <f>(O5/$O$40)*100</f>
        <v>1.6689155599744334</v>
      </c>
    </row>
    <row r="6" spans="1:17" s="11" customFormat="1" ht="17.25" customHeight="1" x14ac:dyDescent="0.2">
      <c r="A6" s="10">
        <v>3</v>
      </c>
      <c r="B6" s="7" t="s">
        <v>0</v>
      </c>
      <c r="C6" s="12">
        <v>12</v>
      </c>
      <c r="D6" s="12">
        <v>2</v>
      </c>
      <c r="E6" s="12">
        <v>15</v>
      </c>
      <c r="F6" s="13">
        <v>175</v>
      </c>
      <c r="G6" s="13">
        <v>169</v>
      </c>
      <c r="H6" s="13">
        <v>12</v>
      </c>
      <c r="I6" s="13">
        <v>107</v>
      </c>
      <c r="J6" s="13">
        <v>82</v>
      </c>
      <c r="K6" s="13">
        <v>109</v>
      </c>
      <c r="L6" s="13">
        <v>102</v>
      </c>
      <c r="M6" s="13">
        <v>0</v>
      </c>
      <c r="N6" s="13">
        <v>111</v>
      </c>
      <c r="O6" s="14">
        <f t="shared" si="0"/>
        <v>111</v>
      </c>
      <c r="P6" s="15">
        <f t="shared" si="1"/>
        <v>1.5397419891801913</v>
      </c>
      <c r="Q6" s="15">
        <f>(O6/$O$40)*100</f>
        <v>0.78829628577515798</v>
      </c>
    </row>
    <row r="7" spans="1:17" s="11" customFormat="1" ht="17.25" customHeight="1" x14ac:dyDescent="0.2">
      <c r="A7" s="10">
        <v>4</v>
      </c>
      <c r="B7" s="7" t="s">
        <v>4</v>
      </c>
      <c r="C7" s="12">
        <v>1098</v>
      </c>
      <c r="D7" s="12">
        <v>879</v>
      </c>
      <c r="E7" s="12">
        <v>443</v>
      </c>
      <c r="F7" s="13">
        <v>751</v>
      </c>
      <c r="G7" s="13">
        <v>788</v>
      </c>
      <c r="H7" s="13">
        <v>542</v>
      </c>
      <c r="I7" s="13">
        <v>385</v>
      </c>
      <c r="J7" s="13">
        <v>549</v>
      </c>
      <c r="K7" s="13">
        <v>652</v>
      </c>
      <c r="L7" s="13">
        <v>505</v>
      </c>
      <c r="M7" s="13">
        <v>15</v>
      </c>
      <c r="N7" s="13">
        <v>294</v>
      </c>
      <c r="O7" s="23">
        <f>N7+M7</f>
        <v>309</v>
      </c>
      <c r="P7" s="15">
        <f t="shared" si="1"/>
        <v>4.0782355389096958</v>
      </c>
      <c r="Q7" s="15">
        <f t="shared" ref="Q7:Q11" si="2">(O7/$O$40)*100</f>
        <v>2.1944464171578724</v>
      </c>
    </row>
    <row r="8" spans="1:17" s="11" customFormat="1" ht="17.25" customHeight="1" x14ac:dyDescent="0.2">
      <c r="A8" s="10">
        <v>5</v>
      </c>
      <c r="B8" s="7" t="s">
        <v>45</v>
      </c>
      <c r="C8" s="22" t="s">
        <v>46</v>
      </c>
      <c r="D8" s="22" t="s">
        <v>46</v>
      </c>
      <c r="E8" s="22" t="s">
        <v>46</v>
      </c>
      <c r="F8" s="22" t="s">
        <v>46</v>
      </c>
      <c r="G8" s="22" t="s">
        <v>46</v>
      </c>
      <c r="H8" s="22" t="s">
        <v>46</v>
      </c>
      <c r="I8" s="22" t="s">
        <v>46</v>
      </c>
      <c r="J8" s="22" t="s">
        <v>46</v>
      </c>
      <c r="K8" s="22" t="s">
        <v>46</v>
      </c>
      <c r="L8" s="22" t="s">
        <v>46</v>
      </c>
      <c r="M8" s="13">
        <v>491</v>
      </c>
      <c r="N8" s="13">
        <v>709</v>
      </c>
      <c r="O8" s="23">
        <f>N8+M8</f>
        <v>1200</v>
      </c>
      <c r="P8" s="15">
        <f t="shared" si="1"/>
        <v>9.8349285615203215</v>
      </c>
      <c r="Q8" s="15">
        <f t="shared" si="2"/>
        <v>8.5221220083800873</v>
      </c>
    </row>
    <row r="9" spans="1:17" s="11" customFormat="1" ht="17.25" customHeight="1" x14ac:dyDescent="0.2">
      <c r="A9" s="10">
        <v>6</v>
      </c>
      <c r="B9" s="7" t="s">
        <v>7</v>
      </c>
      <c r="C9" s="12">
        <v>287</v>
      </c>
      <c r="D9" s="12">
        <v>97</v>
      </c>
      <c r="E9" s="12">
        <v>632</v>
      </c>
      <c r="F9" s="13">
        <v>499</v>
      </c>
      <c r="G9" s="13">
        <v>1101</v>
      </c>
      <c r="H9" s="13">
        <v>742</v>
      </c>
      <c r="I9" s="13">
        <v>548</v>
      </c>
      <c r="J9" s="13">
        <v>1120</v>
      </c>
      <c r="K9" s="13">
        <v>617</v>
      </c>
      <c r="L9" s="13">
        <v>1161</v>
      </c>
      <c r="M9" s="13">
        <v>868</v>
      </c>
      <c r="N9" s="13">
        <v>1000</v>
      </c>
      <c r="O9" s="14">
        <f>SUM(M9:N9)</f>
        <v>1868</v>
      </c>
      <c r="P9" s="15">
        <f t="shared" si="1"/>
        <v>13.871549452073797</v>
      </c>
      <c r="Q9" s="15">
        <f t="shared" si="2"/>
        <v>13.266103259711667</v>
      </c>
    </row>
    <row r="10" spans="1:17" s="11" customFormat="1" ht="17.25" customHeight="1" x14ac:dyDescent="0.2">
      <c r="A10" s="10">
        <v>7</v>
      </c>
      <c r="B10" s="7" t="s">
        <v>12</v>
      </c>
      <c r="C10" s="12">
        <v>203</v>
      </c>
      <c r="D10" s="12">
        <v>280</v>
      </c>
      <c r="E10" s="12">
        <v>212</v>
      </c>
      <c r="F10" s="13">
        <v>70</v>
      </c>
      <c r="G10" s="13">
        <v>155</v>
      </c>
      <c r="H10" s="13">
        <v>106</v>
      </c>
      <c r="I10" s="13">
        <v>65</v>
      </c>
      <c r="J10" s="13">
        <v>69</v>
      </c>
      <c r="K10" s="13">
        <v>147</v>
      </c>
      <c r="L10" s="13">
        <v>80</v>
      </c>
      <c r="M10" s="13">
        <v>82</v>
      </c>
      <c r="N10" s="13">
        <v>124</v>
      </c>
      <c r="O10" s="14">
        <f t="shared" ref="O10:O39" si="3">SUM(M10:N10)</f>
        <v>206</v>
      </c>
      <c r="P10" s="15">
        <f t="shared" si="1"/>
        <v>1.7200721320571508</v>
      </c>
      <c r="Q10" s="15">
        <f t="shared" si="2"/>
        <v>1.4629642781052481</v>
      </c>
    </row>
    <row r="11" spans="1:17" s="11" customFormat="1" ht="17.25" customHeight="1" x14ac:dyDescent="0.2">
      <c r="A11" s="10">
        <v>8</v>
      </c>
      <c r="B11" s="7" t="s">
        <v>13</v>
      </c>
      <c r="C11" s="12">
        <v>2</v>
      </c>
      <c r="D11" s="12">
        <v>0</v>
      </c>
      <c r="E11" s="12">
        <v>1</v>
      </c>
      <c r="F11" s="13">
        <v>0</v>
      </c>
      <c r="G11" s="13">
        <v>0</v>
      </c>
      <c r="H11" s="13">
        <v>0</v>
      </c>
      <c r="I11" s="13">
        <v>11</v>
      </c>
      <c r="J11" s="13">
        <v>0</v>
      </c>
      <c r="K11" s="13">
        <v>0</v>
      </c>
      <c r="L11" s="13">
        <v>0</v>
      </c>
      <c r="M11" s="13">
        <v>2</v>
      </c>
      <c r="N11" s="13">
        <v>0</v>
      </c>
      <c r="O11" s="14">
        <f t="shared" si="3"/>
        <v>2</v>
      </c>
      <c r="P11" s="15">
        <f t="shared" si="1"/>
        <v>0</v>
      </c>
      <c r="Q11" s="15">
        <f t="shared" si="2"/>
        <v>1.4203536680633478E-2</v>
      </c>
    </row>
    <row r="12" spans="1:17" s="11" customFormat="1" ht="17.25" customHeight="1" x14ac:dyDescent="0.2">
      <c r="A12" s="10">
        <v>9</v>
      </c>
      <c r="B12" s="7" t="s">
        <v>14</v>
      </c>
      <c r="C12" s="12">
        <v>0</v>
      </c>
      <c r="D12" s="12">
        <v>0</v>
      </c>
      <c r="E12" s="12">
        <v>1</v>
      </c>
      <c r="F12" s="13">
        <v>0</v>
      </c>
      <c r="G12" s="13">
        <v>122</v>
      </c>
      <c r="H12" s="13">
        <v>0</v>
      </c>
      <c r="I12" s="13">
        <v>0</v>
      </c>
      <c r="J12" s="13">
        <v>0</v>
      </c>
      <c r="K12" s="13">
        <v>18</v>
      </c>
      <c r="L12" s="13">
        <v>0</v>
      </c>
      <c r="M12" s="13">
        <v>339</v>
      </c>
      <c r="N12" s="13">
        <v>569</v>
      </c>
      <c r="O12" s="14">
        <f t="shared" si="3"/>
        <v>908</v>
      </c>
      <c r="P12" s="15">
        <f t="shared" si="1"/>
        <v>7.8929116382299904</v>
      </c>
      <c r="Q12" s="15">
        <f t="shared" ref="Q12:Q40" si="4">(O12/$O$40)*100</f>
        <v>6.4484056530075993</v>
      </c>
    </row>
    <row r="13" spans="1:17" s="11" customFormat="1" ht="17.25" customHeight="1" x14ac:dyDescent="0.2">
      <c r="A13" s="10">
        <v>10</v>
      </c>
      <c r="B13" s="7" t="s">
        <v>6</v>
      </c>
      <c r="C13" s="12">
        <v>27</v>
      </c>
      <c r="D13" s="12">
        <v>18</v>
      </c>
      <c r="E13" s="12">
        <v>28</v>
      </c>
      <c r="F13" s="13">
        <v>12</v>
      </c>
      <c r="G13" s="13">
        <v>85</v>
      </c>
      <c r="H13" s="13">
        <v>91</v>
      </c>
      <c r="I13" s="13">
        <v>12</v>
      </c>
      <c r="J13" s="13">
        <v>11</v>
      </c>
      <c r="K13" s="13">
        <v>113</v>
      </c>
      <c r="L13" s="13">
        <v>6</v>
      </c>
      <c r="M13" s="13">
        <v>100</v>
      </c>
      <c r="N13" s="13">
        <v>34</v>
      </c>
      <c r="O13" s="14">
        <f t="shared" si="3"/>
        <v>134</v>
      </c>
      <c r="P13" s="15">
        <f t="shared" si="1"/>
        <v>0.47163268137050912</v>
      </c>
      <c r="Q13" s="15">
        <f t="shared" si="4"/>
        <v>0.95163695760244293</v>
      </c>
    </row>
    <row r="14" spans="1:17" s="11" customFormat="1" ht="17.25" customHeight="1" x14ac:dyDescent="0.2">
      <c r="A14" s="10">
        <v>11</v>
      </c>
      <c r="B14" s="7" t="s">
        <v>15</v>
      </c>
      <c r="C14" s="12">
        <v>0</v>
      </c>
      <c r="D14" s="12">
        <v>0</v>
      </c>
      <c r="E14" s="12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f t="shared" si="3"/>
        <v>0</v>
      </c>
      <c r="P14" s="15">
        <f t="shared" si="1"/>
        <v>0</v>
      </c>
      <c r="Q14" s="15">
        <f t="shared" si="4"/>
        <v>0</v>
      </c>
    </row>
    <row r="15" spans="1:17" s="11" customFormat="1" ht="17.25" customHeight="1" x14ac:dyDescent="0.2">
      <c r="A15" s="10">
        <v>12</v>
      </c>
      <c r="B15" s="7" t="s">
        <v>8</v>
      </c>
      <c r="C15" s="12">
        <v>0</v>
      </c>
      <c r="D15" s="12">
        <v>56</v>
      </c>
      <c r="E15" s="12">
        <v>0</v>
      </c>
      <c r="F15" s="13">
        <v>0</v>
      </c>
      <c r="G15" s="13">
        <v>0</v>
      </c>
      <c r="H15" s="13">
        <v>0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4">
        <f t="shared" si="3"/>
        <v>0</v>
      </c>
      <c r="P15" s="15">
        <f t="shared" si="1"/>
        <v>0</v>
      </c>
      <c r="Q15" s="15">
        <f t="shared" si="4"/>
        <v>0</v>
      </c>
    </row>
    <row r="16" spans="1:17" s="11" customFormat="1" ht="17.25" customHeight="1" x14ac:dyDescent="0.2">
      <c r="A16" s="10">
        <v>13</v>
      </c>
      <c r="B16" s="7" t="s">
        <v>1</v>
      </c>
      <c r="C16" s="12">
        <v>2</v>
      </c>
      <c r="D16" s="12">
        <v>2</v>
      </c>
      <c r="E16" s="12">
        <v>2</v>
      </c>
      <c r="F16" s="13">
        <v>8</v>
      </c>
      <c r="G16" s="13">
        <v>3</v>
      </c>
      <c r="H16" s="13">
        <v>2</v>
      </c>
      <c r="I16" s="13">
        <v>18</v>
      </c>
      <c r="J16" s="13">
        <v>0</v>
      </c>
      <c r="K16" s="13">
        <v>1</v>
      </c>
      <c r="L16" s="13">
        <v>158</v>
      </c>
      <c r="M16" s="13">
        <v>87</v>
      </c>
      <c r="N16" s="13">
        <v>270</v>
      </c>
      <c r="O16" s="14">
        <f t="shared" si="3"/>
        <v>357</v>
      </c>
      <c r="P16" s="15">
        <f t="shared" si="1"/>
        <v>3.7453183520599254</v>
      </c>
      <c r="Q16" s="15">
        <f t="shared" si="4"/>
        <v>2.5353312974930757</v>
      </c>
    </row>
    <row r="17" spans="1:17" s="11" customFormat="1" ht="17.25" customHeight="1" x14ac:dyDescent="0.2">
      <c r="A17" s="10">
        <v>14</v>
      </c>
      <c r="B17" s="7" t="s">
        <v>16</v>
      </c>
      <c r="C17" s="12">
        <v>6</v>
      </c>
      <c r="D17" s="12">
        <v>6</v>
      </c>
      <c r="E17" s="12">
        <v>7</v>
      </c>
      <c r="F17" s="13">
        <v>9</v>
      </c>
      <c r="G17" s="13">
        <v>6</v>
      </c>
      <c r="H17" s="13">
        <v>8</v>
      </c>
      <c r="I17" s="13">
        <v>15</v>
      </c>
      <c r="J17" s="13">
        <v>8</v>
      </c>
      <c r="K17" s="13">
        <v>6</v>
      </c>
      <c r="L17" s="13">
        <v>6</v>
      </c>
      <c r="M17" s="13">
        <v>3</v>
      </c>
      <c r="N17" s="13">
        <v>7</v>
      </c>
      <c r="O17" s="14">
        <f t="shared" si="3"/>
        <v>10</v>
      </c>
      <c r="P17" s="15">
        <f t="shared" si="1"/>
        <v>9.7100846164516572E-2</v>
      </c>
      <c r="Q17" s="15">
        <f t="shared" si="4"/>
        <v>7.1017683403167386E-2</v>
      </c>
    </row>
    <row r="18" spans="1:17" s="11" customFormat="1" ht="17.25" customHeight="1" x14ac:dyDescent="0.2">
      <c r="A18" s="10">
        <v>15</v>
      </c>
      <c r="B18" s="7" t="s">
        <v>31</v>
      </c>
      <c r="C18" s="12">
        <v>176</v>
      </c>
      <c r="D18" s="12">
        <v>82</v>
      </c>
      <c r="E18" s="12">
        <v>75</v>
      </c>
      <c r="F18" s="13">
        <v>25</v>
      </c>
      <c r="G18" s="13">
        <v>13</v>
      </c>
      <c r="H18" s="13">
        <v>155</v>
      </c>
      <c r="I18" s="13">
        <v>142</v>
      </c>
      <c r="J18" s="13">
        <v>57</v>
      </c>
      <c r="K18" s="13">
        <v>6</v>
      </c>
      <c r="L18" s="13">
        <v>68</v>
      </c>
      <c r="M18" s="13">
        <v>7</v>
      </c>
      <c r="N18" s="13">
        <v>10</v>
      </c>
      <c r="O18" s="14">
        <f t="shared" si="3"/>
        <v>17</v>
      </c>
      <c r="P18" s="15">
        <f t="shared" si="1"/>
        <v>0.13871549452073798</v>
      </c>
      <c r="Q18" s="15">
        <f t="shared" si="4"/>
        <v>0.12073006178538456</v>
      </c>
    </row>
    <row r="19" spans="1:17" s="11" customFormat="1" ht="17.25" customHeight="1" x14ac:dyDescent="0.2">
      <c r="A19" s="10">
        <v>16</v>
      </c>
      <c r="B19" s="7" t="s">
        <v>5</v>
      </c>
      <c r="C19" s="12">
        <v>410</v>
      </c>
      <c r="D19" s="12">
        <v>229</v>
      </c>
      <c r="E19" s="12">
        <v>240</v>
      </c>
      <c r="F19" s="13">
        <v>118</v>
      </c>
      <c r="G19" s="13">
        <v>353</v>
      </c>
      <c r="H19" s="13">
        <v>107</v>
      </c>
      <c r="I19" s="13">
        <v>227</v>
      </c>
      <c r="J19" s="13">
        <v>114</v>
      </c>
      <c r="K19" s="13">
        <v>140</v>
      </c>
      <c r="L19" s="13">
        <v>154</v>
      </c>
      <c r="M19" s="13">
        <v>373</v>
      </c>
      <c r="N19" s="13">
        <v>372</v>
      </c>
      <c r="O19" s="14">
        <f t="shared" si="3"/>
        <v>745</v>
      </c>
      <c r="P19" s="15">
        <f t="shared" si="1"/>
        <v>5.1602163961714531</v>
      </c>
      <c r="Q19" s="15">
        <f t="shared" si="4"/>
        <v>5.2908174135359705</v>
      </c>
    </row>
    <row r="20" spans="1:17" s="11" customFormat="1" ht="17.25" customHeight="1" x14ac:dyDescent="0.2">
      <c r="A20" s="10">
        <v>17</v>
      </c>
      <c r="B20" s="7" t="s">
        <v>17</v>
      </c>
      <c r="C20" s="12">
        <v>527</v>
      </c>
      <c r="D20" s="12">
        <v>525</v>
      </c>
      <c r="E20" s="12">
        <v>466</v>
      </c>
      <c r="F20" s="13">
        <v>538</v>
      </c>
      <c r="G20" s="13">
        <v>737</v>
      </c>
      <c r="H20" s="13">
        <v>381</v>
      </c>
      <c r="I20" s="13">
        <v>321</v>
      </c>
      <c r="J20" s="13">
        <v>367</v>
      </c>
      <c r="K20" s="13">
        <v>768</v>
      </c>
      <c r="L20" s="13">
        <v>461</v>
      </c>
      <c r="M20" s="13">
        <v>1085</v>
      </c>
      <c r="N20" s="13">
        <v>388</v>
      </c>
      <c r="O20" s="14">
        <f t="shared" si="3"/>
        <v>1473</v>
      </c>
      <c r="P20" s="15">
        <f t="shared" si="1"/>
        <v>5.3821611874046331</v>
      </c>
      <c r="Q20" s="15">
        <f t="shared" si="4"/>
        <v>10.460904765286557</v>
      </c>
    </row>
    <row r="21" spans="1:17" s="11" customFormat="1" ht="17.25" customHeight="1" x14ac:dyDescent="0.2">
      <c r="A21" s="10">
        <v>18</v>
      </c>
      <c r="B21" s="7" t="s">
        <v>18</v>
      </c>
      <c r="C21" s="12">
        <v>0</v>
      </c>
      <c r="D21" s="12">
        <v>0</v>
      </c>
      <c r="E21" s="12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4">
        <f t="shared" si="3"/>
        <v>0</v>
      </c>
      <c r="P21" s="15">
        <f t="shared" si="1"/>
        <v>0</v>
      </c>
      <c r="Q21" s="15">
        <f t="shared" si="4"/>
        <v>0</v>
      </c>
    </row>
    <row r="22" spans="1:17" s="11" customFormat="1" ht="17.25" customHeight="1" x14ac:dyDescent="0.2">
      <c r="A22" s="10">
        <v>19</v>
      </c>
      <c r="B22" s="7" t="s">
        <v>19</v>
      </c>
      <c r="C22" s="12">
        <v>217</v>
      </c>
      <c r="D22" s="12">
        <v>80</v>
      </c>
      <c r="E22" s="12">
        <v>244</v>
      </c>
      <c r="F22" s="13">
        <v>82</v>
      </c>
      <c r="G22" s="13">
        <v>92</v>
      </c>
      <c r="H22" s="13">
        <v>2</v>
      </c>
      <c r="I22" s="13">
        <v>139</v>
      </c>
      <c r="J22" s="13">
        <v>357</v>
      </c>
      <c r="K22" s="13">
        <v>232</v>
      </c>
      <c r="L22" s="13">
        <v>473</v>
      </c>
      <c r="M22" s="13">
        <v>433</v>
      </c>
      <c r="N22" s="13">
        <v>249</v>
      </c>
      <c r="O22" s="14">
        <f t="shared" si="3"/>
        <v>682</v>
      </c>
      <c r="P22" s="15">
        <f t="shared" si="1"/>
        <v>3.4540158135663752</v>
      </c>
      <c r="Q22" s="15">
        <f t="shared" si="4"/>
        <v>4.8434060080960153</v>
      </c>
    </row>
    <row r="23" spans="1:17" s="11" customFormat="1" ht="17.25" customHeight="1" x14ac:dyDescent="0.2">
      <c r="A23" s="10">
        <v>20</v>
      </c>
      <c r="B23" s="7" t="s">
        <v>20</v>
      </c>
      <c r="C23" s="12">
        <v>150</v>
      </c>
      <c r="D23" s="12">
        <v>57</v>
      </c>
      <c r="E23" s="12">
        <v>199</v>
      </c>
      <c r="F23" s="13">
        <v>328</v>
      </c>
      <c r="G23" s="13">
        <v>1</v>
      </c>
      <c r="H23" s="13">
        <v>143</v>
      </c>
      <c r="I23" s="13">
        <v>504</v>
      </c>
      <c r="J23" s="13">
        <v>0</v>
      </c>
      <c r="K23" s="13">
        <v>351</v>
      </c>
      <c r="L23" s="13">
        <v>192</v>
      </c>
      <c r="M23" s="13">
        <v>338</v>
      </c>
      <c r="N23" s="13">
        <v>66</v>
      </c>
      <c r="O23" s="14">
        <f t="shared" si="3"/>
        <v>404</v>
      </c>
      <c r="P23" s="15">
        <f t="shared" si="1"/>
        <v>0.91552226383687063</v>
      </c>
      <c r="Q23" s="15">
        <f t="shared" si="4"/>
        <v>2.8691144094879628</v>
      </c>
    </row>
    <row r="24" spans="1:17" s="11" customFormat="1" ht="17.25" customHeight="1" x14ac:dyDescent="0.2">
      <c r="A24" s="10">
        <v>21</v>
      </c>
      <c r="B24" s="7" t="s">
        <v>21</v>
      </c>
      <c r="C24" s="12">
        <v>0</v>
      </c>
      <c r="D24" s="12">
        <v>0</v>
      </c>
      <c r="E24" s="12">
        <v>1</v>
      </c>
      <c r="F24" s="13">
        <v>0</v>
      </c>
      <c r="G24" s="13">
        <v>1</v>
      </c>
      <c r="H24" s="13">
        <v>0</v>
      </c>
      <c r="I24" s="13">
        <v>0</v>
      </c>
      <c r="J24" s="13">
        <v>1</v>
      </c>
      <c r="K24" s="13">
        <v>0</v>
      </c>
      <c r="L24" s="13">
        <v>0</v>
      </c>
      <c r="M24" s="13">
        <v>0</v>
      </c>
      <c r="N24" s="13">
        <v>0</v>
      </c>
      <c r="O24" s="14">
        <f t="shared" si="3"/>
        <v>0</v>
      </c>
      <c r="P24" s="15">
        <f t="shared" si="1"/>
        <v>0</v>
      </c>
      <c r="Q24" s="15">
        <f t="shared" si="4"/>
        <v>0</v>
      </c>
    </row>
    <row r="25" spans="1:17" s="11" customFormat="1" ht="17.25" customHeight="1" x14ac:dyDescent="0.2">
      <c r="A25" s="10">
        <v>22</v>
      </c>
      <c r="B25" s="7" t="s">
        <v>3</v>
      </c>
      <c r="C25" s="12">
        <v>8</v>
      </c>
      <c r="D25" s="12">
        <v>17</v>
      </c>
      <c r="E25" s="12">
        <v>2</v>
      </c>
      <c r="F25" s="13">
        <v>5</v>
      </c>
      <c r="G25" s="13">
        <v>10</v>
      </c>
      <c r="H25" s="13">
        <v>296</v>
      </c>
      <c r="I25" s="13">
        <v>104</v>
      </c>
      <c r="J25" s="13">
        <v>67</v>
      </c>
      <c r="K25" s="13">
        <v>34</v>
      </c>
      <c r="L25" s="13">
        <v>52</v>
      </c>
      <c r="M25" s="13">
        <v>43</v>
      </c>
      <c r="N25" s="13">
        <v>76</v>
      </c>
      <c r="O25" s="14">
        <f t="shared" si="3"/>
        <v>119</v>
      </c>
      <c r="P25" s="15">
        <f t="shared" si="1"/>
        <v>1.0542377583576086</v>
      </c>
      <c r="Q25" s="15">
        <f t="shared" si="4"/>
        <v>0.84511043249769191</v>
      </c>
    </row>
    <row r="26" spans="1:17" s="11" customFormat="1" ht="17.25" customHeight="1" x14ac:dyDescent="0.2">
      <c r="A26" s="10">
        <v>23</v>
      </c>
      <c r="B26" s="7" t="s">
        <v>9</v>
      </c>
      <c r="C26" s="12">
        <v>88</v>
      </c>
      <c r="D26" s="12">
        <v>1</v>
      </c>
      <c r="E26" s="12">
        <v>1</v>
      </c>
      <c r="F26" s="13">
        <v>2</v>
      </c>
      <c r="G26" s="13">
        <v>1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</v>
      </c>
      <c r="O26" s="14">
        <f t="shared" si="3"/>
        <v>1</v>
      </c>
      <c r="P26" s="15">
        <f t="shared" si="1"/>
        <v>1.3871549452073797E-2</v>
      </c>
      <c r="Q26" s="15">
        <f t="shared" si="4"/>
        <v>7.1017683403167388E-3</v>
      </c>
    </row>
    <row r="27" spans="1:17" s="11" customFormat="1" ht="17.25" customHeight="1" x14ac:dyDescent="0.2">
      <c r="A27" s="10">
        <v>24</v>
      </c>
      <c r="B27" s="7" t="s">
        <v>22</v>
      </c>
      <c r="C27" s="12">
        <v>3</v>
      </c>
      <c r="D27" s="12">
        <v>38</v>
      </c>
      <c r="E27" s="12">
        <v>2</v>
      </c>
      <c r="F27" s="13">
        <v>3</v>
      </c>
      <c r="G27" s="13">
        <v>1</v>
      </c>
      <c r="H27" s="13">
        <v>2</v>
      </c>
      <c r="I27" s="13">
        <v>53</v>
      </c>
      <c r="J27" s="13">
        <v>62</v>
      </c>
      <c r="K27" s="13">
        <v>3</v>
      </c>
      <c r="L27" s="13">
        <v>1</v>
      </c>
      <c r="M27" s="13">
        <v>0</v>
      </c>
      <c r="N27" s="13">
        <v>56</v>
      </c>
      <c r="O27" s="14">
        <f t="shared" si="3"/>
        <v>56</v>
      </c>
      <c r="P27" s="15">
        <f t="shared" si="1"/>
        <v>0.77680676931613257</v>
      </c>
      <c r="Q27" s="15">
        <f t="shared" si="4"/>
        <v>0.39769902705773735</v>
      </c>
    </row>
    <row r="28" spans="1:17" s="11" customFormat="1" ht="17.25" customHeight="1" x14ac:dyDescent="0.2">
      <c r="A28" s="10">
        <v>25</v>
      </c>
      <c r="B28" s="7" t="s">
        <v>2</v>
      </c>
      <c r="C28" s="12">
        <v>115</v>
      </c>
      <c r="D28" s="12">
        <v>6</v>
      </c>
      <c r="E28" s="12">
        <v>7</v>
      </c>
      <c r="F28" s="13">
        <v>57</v>
      </c>
      <c r="G28" s="13">
        <v>126</v>
      </c>
      <c r="H28" s="13">
        <v>5</v>
      </c>
      <c r="I28" s="13">
        <v>7</v>
      </c>
      <c r="J28" s="13">
        <v>1</v>
      </c>
      <c r="K28" s="13">
        <v>2</v>
      </c>
      <c r="L28" s="13">
        <v>2</v>
      </c>
      <c r="M28" s="13">
        <v>5</v>
      </c>
      <c r="N28" s="13">
        <v>10</v>
      </c>
      <c r="O28" s="14">
        <f t="shared" si="3"/>
        <v>15</v>
      </c>
      <c r="P28" s="15">
        <f t="shared" si="1"/>
        <v>0.13871549452073798</v>
      </c>
      <c r="Q28" s="15">
        <f t="shared" si="4"/>
        <v>0.10652652510475108</v>
      </c>
    </row>
    <row r="29" spans="1:17" s="11" customFormat="1" ht="17.25" customHeight="1" x14ac:dyDescent="0.2">
      <c r="A29" s="10">
        <v>26</v>
      </c>
      <c r="B29" s="7" t="s">
        <v>32</v>
      </c>
      <c r="C29" s="12">
        <v>65</v>
      </c>
      <c r="D29" s="12">
        <v>210</v>
      </c>
      <c r="E29" s="12">
        <v>72</v>
      </c>
      <c r="F29" s="13">
        <v>182</v>
      </c>
      <c r="G29" s="13">
        <v>349</v>
      </c>
      <c r="H29" s="13">
        <v>55</v>
      </c>
      <c r="I29" s="13">
        <v>91</v>
      </c>
      <c r="J29" s="13">
        <v>100</v>
      </c>
      <c r="K29" s="13">
        <v>332</v>
      </c>
      <c r="L29" s="13">
        <v>822</v>
      </c>
      <c r="M29" s="13">
        <v>920</v>
      </c>
      <c r="N29" s="13">
        <v>872</v>
      </c>
      <c r="O29" s="14">
        <f t="shared" si="3"/>
        <v>1792</v>
      </c>
      <c r="P29" s="15">
        <f t="shared" si="1"/>
        <v>12.095991122208352</v>
      </c>
      <c r="Q29" s="15">
        <f t="shared" si="4"/>
        <v>12.726368865847595</v>
      </c>
    </row>
    <row r="30" spans="1:17" s="11" customFormat="1" ht="17.25" customHeight="1" x14ac:dyDescent="0.2">
      <c r="A30" s="10">
        <v>27</v>
      </c>
      <c r="B30" s="7" t="s">
        <v>23</v>
      </c>
      <c r="C30" s="12">
        <v>761</v>
      </c>
      <c r="D30" s="12">
        <v>645</v>
      </c>
      <c r="E30" s="12">
        <v>397</v>
      </c>
      <c r="F30" s="13">
        <v>560</v>
      </c>
      <c r="G30" s="13">
        <v>668</v>
      </c>
      <c r="H30" s="13">
        <v>579</v>
      </c>
      <c r="I30" s="13">
        <v>736</v>
      </c>
      <c r="J30" s="13">
        <v>837</v>
      </c>
      <c r="K30" s="13">
        <v>215</v>
      </c>
      <c r="L30" s="13">
        <v>930</v>
      </c>
      <c r="M30" s="13">
        <v>764</v>
      </c>
      <c r="N30" s="13">
        <v>617</v>
      </c>
      <c r="O30" s="14">
        <f t="shared" si="3"/>
        <v>1381</v>
      </c>
      <c r="P30" s="15">
        <f t="shared" si="1"/>
        <v>8.5587460119295322</v>
      </c>
      <c r="Q30" s="15">
        <f t="shared" si="4"/>
        <v>9.8075420779774163</v>
      </c>
    </row>
    <row r="31" spans="1:17" s="11" customFormat="1" ht="17.25" customHeight="1" x14ac:dyDescent="0.2">
      <c r="A31" s="10">
        <v>28</v>
      </c>
      <c r="B31" s="7" t="s">
        <v>24</v>
      </c>
      <c r="C31" s="12">
        <v>9</v>
      </c>
      <c r="D31" s="12">
        <v>1</v>
      </c>
      <c r="E31" s="12">
        <v>1</v>
      </c>
      <c r="F31" s="13">
        <v>0</v>
      </c>
      <c r="G31" s="13">
        <v>4</v>
      </c>
      <c r="H31" s="13">
        <v>1</v>
      </c>
      <c r="I31" s="13">
        <v>2</v>
      </c>
      <c r="J31" s="13">
        <v>0</v>
      </c>
      <c r="K31" s="13">
        <v>13</v>
      </c>
      <c r="L31" s="13">
        <v>2</v>
      </c>
      <c r="M31" s="13">
        <v>27</v>
      </c>
      <c r="N31" s="13">
        <v>0</v>
      </c>
      <c r="O31" s="14">
        <f t="shared" si="3"/>
        <v>27</v>
      </c>
      <c r="P31" s="15">
        <f t="shared" si="1"/>
        <v>0</v>
      </c>
      <c r="Q31" s="15">
        <f t="shared" si="4"/>
        <v>0.19174774518855195</v>
      </c>
    </row>
    <row r="32" spans="1:17" s="11" customFormat="1" ht="17.25" customHeight="1" x14ac:dyDescent="0.2">
      <c r="A32" s="10">
        <v>29</v>
      </c>
      <c r="B32" s="7" t="s">
        <v>25</v>
      </c>
      <c r="C32" s="12">
        <v>38</v>
      </c>
      <c r="D32" s="12">
        <v>34</v>
      </c>
      <c r="E32" s="12">
        <v>59</v>
      </c>
      <c r="F32" s="13">
        <v>1</v>
      </c>
      <c r="G32" s="13">
        <v>1</v>
      </c>
      <c r="H32" s="13">
        <v>3</v>
      </c>
      <c r="I32" s="13">
        <v>162</v>
      </c>
      <c r="J32" s="13">
        <v>139</v>
      </c>
      <c r="K32" s="13">
        <v>164</v>
      </c>
      <c r="L32" s="13">
        <v>180</v>
      </c>
      <c r="M32" s="13">
        <v>365</v>
      </c>
      <c r="N32" s="13">
        <v>669</v>
      </c>
      <c r="O32" s="14">
        <f t="shared" si="3"/>
        <v>1034</v>
      </c>
      <c r="P32" s="15">
        <f t="shared" si="1"/>
        <v>9.2800665834373692</v>
      </c>
      <c r="Q32" s="15">
        <f t="shared" si="4"/>
        <v>7.3432284638875078</v>
      </c>
    </row>
    <row r="33" spans="1:19" s="11" customFormat="1" ht="17.25" customHeight="1" x14ac:dyDescent="0.2">
      <c r="A33" s="10">
        <v>30</v>
      </c>
      <c r="B33" s="7" t="s">
        <v>26</v>
      </c>
      <c r="C33" s="12">
        <v>83</v>
      </c>
      <c r="D33" s="12">
        <v>175</v>
      </c>
      <c r="E33" s="12">
        <v>44</v>
      </c>
      <c r="F33" s="13">
        <v>629</v>
      </c>
      <c r="G33" s="13">
        <v>1</v>
      </c>
      <c r="H33" s="13">
        <v>157</v>
      </c>
      <c r="I33" s="13">
        <v>51</v>
      </c>
      <c r="J33" s="13">
        <v>128</v>
      </c>
      <c r="K33" s="13">
        <v>1</v>
      </c>
      <c r="L33" s="13">
        <v>543</v>
      </c>
      <c r="M33" s="13">
        <v>283</v>
      </c>
      <c r="N33" s="13">
        <v>236</v>
      </c>
      <c r="O33" s="14">
        <f t="shared" si="3"/>
        <v>519</v>
      </c>
      <c r="P33" s="15">
        <f t="shared" si="1"/>
        <v>3.2736856706894164</v>
      </c>
      <c r="Q33" s="15">
        <f t="shared" si="4"/>
        <v>3.6858177686243874</v>
      </c>
    </row>
    <row r="34" spans="1:19" s="11" customFormat="1" ht="17.25" customHeight="1" x14ac:dyDescent="0.2">
      <c r="A34" s="10">
        <v>31</v>
      </c>
      <c r="B34" s="7" t="s">
        <v>27</v>
      </c>
      <c r="C34" s="12">
        <v>23</v>
      </c>
      <c r="D34" s="12">
        <v>9</v>
      </c>
      <c r="E34" s="12">
        <v>9</v>
      </c>
      <c r="F34" s="13">
        <v>31</v>
      </c>
      <c r="G34" s="13">
        <v>15</v>
      </c>
      <c r="H34" s="13">
        <v>14</v>
      </c>
      <c r="I34" s="13">
        <v>26</v>
      </c>
      <c r="J34" s="13">
        <v>6</v>
      </c>
      <c r="K34" s="13">
        <v>8</v>
      </c>
      <c r="L34" s="13">
        <v>10</v>
      </c>
      <c r="M34" s="13">
        <v>17</v>
      </c>
      <c r="N34" s="13">
        <v>17</v>
      </c>
      <c r="O34" s="14">
        <f t="shared" si="3"/>
        <v>34</v>
      </c>
      <c r="P34" s="15">
        <f t="shared" si="1"/>
        <v>0.23581634068525456</v>
      </c>
      <c r="Q34" s="15">
        <f t="shared" si="4"/>
        <v>0.24146012357076913</v>
      </c>
    </row>
    <row r="35" spans="1:19" s="11" customFormat="1" ht="17.25" customHeight="1" x14ac:dyDescent="0.2">
      <c r="A35" s="10">
        <v>32</v>
      </c>
      <c r="B35" s="7" t="s">
        <v>28</v>
      </c>
      <c r="C35" s="12">
        <v>0</v>
      </c>
      <c r="D35" s="12">
        <v>6</v>
      </c>
      <c r="E35" s="12">
        <v>7</v>
      </c>
      <c r="F35" s="13">
        <v>1</v>
      </c>
      <c r="G35" s="13">
        <v>9</v>
      </c>
      <c r="H35" s="13">
        <v>0</v>
      </c>
      <c r="I35" s="13">
        <v>1</v>
      </c>
      <c r="J35" s="13">
        <v>2</v>
      </c>
      <c r="K35" s="13">
        <v>2</v>
      </c>
      <c r="L35" s="13">
        <v>5</v>
      </c>
      <c r="M35" s="13">
        <v>3</v>
      </c>
      <c r="N35" s="13">
        <v>2</v>
      </c>
      <c r="O35" s="14">
        <f t="shared" si="3"/>
        <v>5</v>
      </c>
      <c r="P35" s="15">
        <f t="shared" si="1"/>
        <v>2.7743098904147594E-2</v>
      </c>
      <c r="Q35" s="15">
        <f t="shared" si="4"/>
        <v>3.5508841701583693E-2</v>
      </c>
    </row>
    <row r="36" spans="1:19" s="11" customFormat="1" ht="17.25" customHeight="1" x14ac:dyDescent="0.2">
      <c r="A36" s="10">
        <v>33</v>
      </c>
      <c r="B36" s="7" t="s">
        <v>29</v>
      </c>
      <c r="C36" s="12">
        <v>1</v>
      </c>
      <c r="D36" s="12">
        <v>130</v>
      </c>
      <c r="E36" s="12">
        <v>0</v>
      </c>
      <c r="F36" s="13">
        <v>0</v>
      </c>
      <c r="G36" s="13">
        <v>225</v>
      </c>
      <c r="H36" s="13">
        <v>328</v>
      </c>
      <c r="I36" s="13">
        <v>150</v>
      </c>
      <c r="J36" s="13">
        <v>0</v>
      </c>
      <c r="K36" s="13">
        <v>128</v>
      </c>
      <c r="L36" s="13">
        <v>0</v>
      </c>
      <c r="M36" s="13">
        <v>201</v>
      </c>
      <c r="N36" s="13">
        <v>68</v>
      </c>
      <c r="O36" s="14">
        <f t="shared" si="3"/>
        <v>269</v>
      </c>
      <c r="P36" s="15">
        <f t="shared" si="1"/>
        <v>0.94326536274101824</v>
      </c>
      <c r="Q36" s="15">
        <f t="shared" si="4"/>
        <v>1.9103756835452026</v>
      </c>
    </row>
    <row r="37" spans="1:19" s="11" customFormat="1" ht="17.25" customHeight="1" x14ac:dyDescent="0.2">
      <c r="A37" s="10">
        <v>34</v>
      </c>
      <c r="B37" s="7" t="s">
        <v>30</v>
      </c>
      <c r="C37" s="12">
        <v>0</v>
      </c>
      <c r="D37" s="12">
        <v>139</v>
      </c>
      <c r="E37" s="12">
        <v>75</v>
      </c>
      <c r="F37" s="13">
        <v>104</v>
      </c>
      <c r="G37" s="13">
        <v>40</v>
      </c>
      <c r="H37" s="13">
        <v>84</v>
      </c>
      <c r="I37" s="13">
        <v>0</v>
      </c>
      <c r="J37" s="13">
        <v>327</v>
      </c>
      <c r="K37" s="13">
        <v>76</v>
      </c>
      <c r="L37" s="13">
        <v>163</v>
      </c>
      <c r="M37" s="13">
        <v>0</v>
      </c>
      <c r="N37" s="13">
        <v>0</v>
      </c>
      <c r="O37" s="14">
        <f t="shared" si="3"/>
        <v>0</v>
      </c>
      <c r="P37" s="15">
        <f t="shared" si="1"/>
        <v>0</v>
      </c>
      <c r="Q37" s="15">
        <f t="shared" si="4"/>
        <v>0</v>
      </c>
    </row>
    <row r="38" spans="1:19" s="11" customFormat="1" ht="17.25" customHeight="1" x14ac:dyDescent="0.2">
      <c r="A38" s="10">
        <v>35</v>
      </c>
      <c r="B38" s="7" t="s">
        <v>33</v>
      </c>
      <c r="C38" s="12">
        <v>1</v>
      </c>
      <c r="D38" s="12">
        <v>214</v>
      </c>
      <c r="E38" s="12">
        <v>66</v>
      </c>
      <c r="F38" s="13">
        <v>157</v>
      </c>
      <c r="G38" s="13">
        <v>0</v>
      </c>
      <c r="H38" s="13">
        <v>13</v>
      </c>
      <c r="I38" s="13">
        <v>1</v>
      </c>
      <c r="J38" s="13">
        <v>6</v>
      </c>
      <c r="K38" s="13">
        <v>73</v>
      </c>
      <c r="L38" s="13">
        <v>248</v>
      </c>
      <c r="M38" s="13">
        <v>1</v>
      </c>
      <c r="N38" s="13">
        <v>123</v>
      </c>
      <c r="O38" s="14">
        <f t="shared" si="3"/>
        <v>124</v>
      </c>
      <c r="P38" s="15">
        <f t="shared" si="1"/>
        <v>1.706200582605077</v>
      </c>
      <c r="Q38" s="15">
        <f t="shared" si="4"/>
        <v>0.88061927419927566</v>
      </c>
    </row>
    <row r="39" spans="1:19" x14ac:dyDescent="0.25">
      <c r="A39" s="24" t="s">
        <v>37</v>
      </c>
      <c r="B39" s="25"/>
      <c r="C39" s="16">
        <v>98</v>
      </c>
      <c r="D39" s="16">
        <v>65</v>
      </c>
      <c r="E39" s="16">
        <v>0</v>
      </c>
      <c r="F39" s="16">
        <v>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7">
        <f t="shared" si="3"/>
        <v>0</v>
      </c>
      <c r="P39" s="21">
        <f>(N39/$N$40)*100</f>
        <v>0</v>
      </c>
      <c r="Q39" s="18">
        <f t="shared" si="4"/>
        <v>0</v>
      </c>
    </row>
    <row r="40" spans="1:19" ht="24" customHeight="1" x14ac:dyDescent="0.25">
      <c r="A40" s="26" t="s">
        <v>36</v>
      </c>
      <c r="B40" s="26"/>
      <c r="C40" s="19">
        <f t="shared" ref="C40:O40" si="5">SUM(C4:C39)</f>
        <v>4504</v>
      </c>
      <c r="D40" s="19">
        <f t="shared" si="5"/>
        <v>4288</v>
      </c>
      <c r="E40" s="19">
        <f t="shared" si="5"/>
        <v>3330</v>
      </c>
      <c r="F40" s="19">
        <f t="shared" si="5"/>
        <v>4426</v>
      </c>
      <c r="G40" s="19">
        <f t="shared" si="5"/>
        <v>5141</v>
      </c>
      <c r="H40" s="19">
        <f t="shared" si="5"/>
        <v>3866</v>
      </c>
      <c r="I40" s="19">
        <f t="shared" si="5"/>
        <v>3950</v>
      </c>
      <c r="J40" s="19">
        <f t="shared" si="5"/>
        <v>4506</v>
      </c>
      <c r="K40" s="19">
        <f t="shared" si="5"/>
        <v>4217</v>
      </c>
      <c r="L40" s="19">
        <f>SUM(L4:L39)</f>
        <v>6502</v>
      </c>
      <c r="M40" s="19">
        <f>SUM(M4:M39)</f>
        <v>6872</v>
      </c>
      <c r="N40" s="19">
        <f>SUM(N4:N39)</f>
        <v>7209</v>
      </c>
      <c r="O40" s="19">
        <f t="shared" si="5"/>
        <v>14081</v>
      </c>
      <c r="P40" s="19">
        <f>(M40/$M$40)*100</f>
        <v>100</v>
      </c>
      <c r="Q40" s="20">
        <f t="shared" si="4"/>
        <v>100</v>
      </c>
      <c r="S40" s="9" t="s">
        <v>43</v>
      </c>
    </row>
    <row r="41" spans="1:19" ht="60.75" customHeight="1" x14ac:dyDescent="0.25">
      <c r="B41" s="3" t="s">
        <v>38</v>
      </c>
      <c r="C41" s="4" t="s">
        <v>39</v>
      </c>
      <c r="D41" s="4" t="s">
        <v>40</v>
      </c>
      <c r="E41" s="4" t="s">
        <v>41</v>
      </c>
      <c r="F41" s="4" t="s">
        <v>42</v>
      </c>
      <c r="G41" s="27" t="s">
        <v>41</v>
      </c>
      <c r="H41" s="28"/>
      <c r="I41" s="28"/>
      <c r="J41" s="28"/>
      <c r="K41" s="28"/>
      <c r="L41" s="28"/>
      <c r="M41" s="29"/>
      <c r="N41" s="4"/>
      <c r="O41" s="4"/>
      <c r="P41" s="4"/>
    </row>
    <row r="42" spans="1:19" ht="15" customHeight="1" x14ac:dyDescent="0.25">
      <c r="A42" s="9" t="s">
        <v>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9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9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9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9" x14ac:dyDescent="0.25">
      <c r="L46" s="4"/>
      <c r="M46" s="4"/>
      <c r="N46" s="4"/>
    </row>
  </sheetData>
  <sortState ref="AD4:AE19">
    <sortCondition ref="AD4"/>
  </sortState>
  <mergeCells count="3">
    <mergeCell ref="A39:B39"/>
    <mergeCell ref="A40:B40"/>
    <mergeCell ref="G41:M41"/>
  </mergeCells>
  <conditionalFormatting sqref="P4:Q38">
    <cfRule type="dataBar" priority="1">
      <dataBar>
        <cfvo type="min"/>
        <cfvo type="max"/>
        <color theme="3" tint="0.249977111117893"/>
      </dataBar>
      <extLst>
        <ext xmlns:x14="http://schemas.microsoft.com/office/spreadsheetml/2009/9/main" uri="{B025F937-C7B1-47D3-B67F-A62EFF666E3E}">
          <x14:id>{5FD4B580-497C-42B3-BF64-8836E163864E}</x14:id>
        </ext>
      </extLst>
    </cfRule>
  </conditionalFormatting>
  <pageMargins left="0.31496062992125984" right="0.31496062992125984" top="0.74803149606299213" bottom="0.55118110236220474" header="0.31496062992125984" footer="0.31496062992125984"/>
  <pageSetup paperSize="9" scale="65" orientation="landscape" r:id="rId1"/>
  <headerFooter>
    <oddHeader>&amp;LGDAŃSK W LICZBACH / NIERUCHOMOŚCI
&amp;F&amp;R&amp;D</oddHeader>
    <oddFooter>&amp;L&amp;"Arial,Kursywa"&amp;8Opracowanie: Referat Badań i Analiz Społeczno-Gospodarczych, WPG, UMG&amp;R&amp;"Arial,Kursywa"&amp;8www.gdansk.pl/gdanskwliczbach</oddFooter>
  </headerFooter>
  <ignoredErrors>
    <ignoredError sqref="C40:K40 L40:N40" formulaRange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D4B580-497C-42B3-BF64-8836E163864E}">
            <x14:dataBar minLength="0" maxLength="100" border="1" negativeBarBorderColorSameAsPositive="0">
              <x14:cfvo type="autoMin"/>
              <x14:cfvo type="autoMax"/>
              <x14:borderColor theme="3" tint="9.9978637043366805E-2"/>
              <x14:negativeFillColor rgb="FFFF0000"/>
              <x14:negativeBorderColor rgb="FFFF0000"/>
              <x14:axisColor rgb="FF000000"/>
            </x14:dataBar>
          </x14:cfRule>
          <xm:sqref>P4:Q38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zoomScaleNormal="100" workbookViewId="0"/>
  </sheetViews>
  <sheetFormatPr defaultRowHeight="15" x14ac:dyDescent="0.25"/>
  <cols>
    <col min="1" max="229" width="9.140625" style="2"/>
    <col min="230" max="230" width="2.85546875" style="2" customWidth="1"/>
    <col min="231" max="231" width="6.140625" style="2" customWidth="1"/>
    <col min="232" max="232" width="45.7109375" style="2" customWidth="1"/>
    <col min="233" max="240" width="13.42578125" style="2" customWidth="1"/>
    <col min="241" max="241" width="13.7109375" style="2" customWidth="1"/>
    <col min="242" max="242" width="12" style="2" customWidth="1"/>
    <col min="243" max="485" width="9.140625" style="2"/>
    <col min="486" max="486" width="2.85546875" style="2" customWidth="1"/>
    <col min="487" max="487" width="6.140625" style="2" customWidth="1"/>
    <col min="488" max="488" width="45.7109375" style="2" customWidth="1"/>
    <col min="489" max="496" width="13.42578125" style="2" customWidth="1"/>
    <col min="497" max="497" width="13.7109375" style="2" customWidth="1"/>
    <col min="498" max="498" width="12" style="2" customWidth="1"/>
    <col min="499" max="741" width="9.140625" style="2"/>
    <col min="742" max="742" width="2.85546875" style="2" customWidth="1"/>
    <col min="743" max="743" width="6.140625" style="2" customWidth="1"/>
    <col min="744" max="744" width="45.7109375" style="2" customWidth="1"/>
    <col min="745" max="752" width="13.42578125" style="2" customWidth="1"/>
    <col min="753" max="753" width="13.7109375" style="2" customWidth="1"/>
    <col min="754" max="754" width="12" style="2" customWidth="1"/>
    <col min="755" max="997" width="9.140625" style="2"/>
    <col min="998" max="998" width="2.85546875" style="2" customWidth="1"/>
    <col min="999" max="999" width="6.140625" style="2" customWidth="1"/>
    <col min="1000" max="1000" width="45.7109375" style="2" customWidth="1"/>
    <col min="1001" max="1008" width="13.42578125" style="2" customWidth="1"/>
    <col min="1009" max="1009" width="13.7109375" style="2" customWidth="1"/>
    <col min="1010" max="1010" width="12" style="2" customWidth="1"/>
    <col min="1011" max="1253" width="9.140625" style="2"/>
    <col min="1254" max="1254" width="2.85546875" style="2" customWidth="1"/>
    <col min="1255" max="1255" width="6.140625" style="2" customWidth="1"/>
    <col min="1256" max="1256" width="45.7109375" style="2" customWidth="1"/>
    <col min="1257" max="1264" width="13.42578125" style="2" customWidth="1"/>
    <col min="1265" max="1265" width="13.7109375" style="2" customWidth="1"/>
    <col min="1266" max="1266" width="12" style="2" customWidth="1"/>
    <col min="1267" max="1509" width="9.140625" style="2"/>
    <col min="1510" max="1510" width="2.85546875" style="2" customWidth="1"/>
    <col min="1511" max="1511" width="6.140625" style="2" customWidth="1"/>
    <col min="1512" max="1512" width="45.7109375" style="2" customWidth="1"/>
    <col min="1513" max="1520" width="13.42578125" style="2" customWidth="1"/>
    <col min="1521" max="1521" width="13.7109375" style="2" customWidth="1"/>
    <col min="1522" max="1522" width="12" style="2" customWidth="1"/>
    <col min="1523" max="1765" width="9.140625" style="2"/>
    <col min="1766" max="1766" width="2.85546875" style="2" customWidth="1"/>
    <col min="1767" max="1767" width="6.140625" style="2" customWidth="1"/>
    <col min="1768" max="1768" width="45.7109375" style="2" customWidth="1"/>
    <col min="1769" max="1776" width="13.42578125" style="2" customWidth="1"/>
    <col min="1777" max="1777" width="13.7109375" style="2" customWidth="1"/>
    <col min="1778" max="1778" width="12" style="2" customWidth="1"/>
    <col min="1779" max="2021" width="9.140625" style="2"/>
    <col min="2022" max="2022" width="2.85546875" style="2" customWidth="1"/>
    <col min="2023" max="2023" width="6.140625" style="2" customWidth="1"/>
    <col min="2024" max="2024" width="45.7109375" style="2" customWidth="1"/>
    <col min="2025" max="2032" width="13.42578125" style="2" customWidth="1"/>
    <col min="2033" max="2033" width="13.7109375" style="2" customWidth="1"/>
    <col min="2034" max="2034" width="12" style="2" customWidth="1"/>
    <col min="2035" max="2277" width="9.140625" style="2"/>
    <col min="2278" max="2278" width="2.85546875" style="2" customWidth="1"/>
    <col min="2279" max="2279" width="6.140625" style="2" customWidth="1"/>
    <col min="2280" max="2280" width="45.7109375" style="2" customWidth="1"/>
    <col min="2281" max="2288" width="13.42578125" style="2" customWidth="1"/>
    <col min="2289" max="2289" width="13.7109375" style="2" customWidth="1"/>
    <col min="2290" max="2290" width="12" style="2" customWidth="1"/>
    <col min="2291" max="2533" width="9.140625" style="2"/>
    <col min="2534" max="2534" width="2.85546875" style="2" customWidth="1"/>
    <col min="2535" max="2535" width="6.140625" style="2" customWidth="1"/>
    <col min="2536" max="2536" width="45.7109375" style="2" customWidth="1"/>
    <col min="2537" max="2544" width="13.42578125" style="2" customWidth="1"/>
    <col min="2545" max="2545" width="13.7109375" style="2" customWidth="1"/>
    <col min="2546" max="2546" width="12" style="2" customWidth="1"/>
    <col min="2547" max="2789" width="9.140625" style="2"/>
    <col min="2790" max="2790" width="2.85546875" style="2" customWidth="1"/>
    <col min="2791" max="2791" width="6.140625" style="2" customWidth="1"/>
    <col min="2792" max="2792" width="45.7109375" style="2" customWidth="1"/>
    <col min="2793" max="2800" width="13.42578125" style="2" customWidth="1"/>
    <col min="2801" max="2801" width="13.7109375" style="2" customWidth="1"/>
    <col min="2802" max="2802" width="12" style="2" customWidth="1"/>
    <col min="2803" max="3045" width="9.140625" style="2"/>
    <col min="3046" max="3046" width="2.85546875" style="2" customWidth="1"/>
    <col min="3047" max="3047" width="6.140625" style="2" customWidth="1"/>
    <col min="3048" max="3048" width="45.7109375" style="2" customWidth="1"/>
    <col min="3049" max="3056" width="13.42578125" style="2" customWidth="1"/>
    <col min="3057" max="3057" width="13.7109375" style="2" customWidth="1"/>
    <col min="3058" max="3058" width="12" style="2" customWidth="1"/>
    <col min="3059" max="3301" width="9.140625" style="2"/>
    <col min="3302" max="3302" width="2.85546875" style="2" customWidth="1"/>
    <col min="3303" max="3303" width="6.140625" style="2" customWidth="1"/>
    <col min="3304" max="3304" width="45.7109375" style="2" customWidth="1"/>
    <col min="3305" max="3312" width="13.42578125" style="2" customWidth="1"/>
    <col min="3313" max="3313" width="13.7109375" style="2" customWidth="1"/>
    <col min="3314" max="3314" width="12" style="2" customWidth="1"/>
    <col min="3315" max="3557" width="9.140625" style="2"/>
    <col min="3558" max="3558" width="2.85546875" style="2" customWidth="1"/>
    <col min="3559" max="3559" width="6.140625" style="2" customWidth="1"/>
    <col min="3560" max="3560" width="45.7109375" style="2" customWidth="1"/>
    <col min="3561" max="3568" width="13.42578125" style="2" customWidth="1"/>
    <col min="3569" max="3569" width="13.7109375" style="2" customWidth="1"/>
    <col min="3570" max="3570" width="12" style="2" customWidth="1"/>
    <col min="3571" max="3813" width="9.140625" style="2"/>
    <col min="3814" max="3814" width="2.85546875" style="2" customWidth="1"/>
    <col min="3815" max="3815" width="6.140625" style="2" customWidth="1"/>
    <col min="3816" max="3816" width="45.7109375" style="2" customWidth="1"/>
    <col min="3817" max="3824" width="13.42578125" style="2" customWidth="1"/>
    <col min="3825" max="3825" width="13.7109375" style="2" customWidth="1"/>
    <col min="3826" max="3826" width="12" style="2" customWidth="1"/>
    <col min="3827" max="4069" width="9.140625" style="2"/>
    <col min="4070" max="4070" width="2.85546875" style="2" customWidth="1"/>
    <col min="4071" max="4071" width="6.140625" style="2" customWidth="1"/>
    <col min="4072" max="4072" width="45.7109375" style="2" customWidth="1"/>
    <col min="4073" max="4080" width="13.42578125" style="2" customWidth="1"/>
    <col min="4081" max="4081" width="13.7109375" style="2" customWidth="1"/>
    <col min="4082" max="4082" width="12" style="2" customWidth="1"/>
    <col min="4083" max="4325" width="9.140625" style="2"/>
    <col min="4326" max="4326" width="2.85546875" style="2" customWidth="1"/>
    <col min="4327" max="4327" width="6.140625" style="2" customWidth="1"/>
    <col min="4328" max="4328" width="45.7109375" style="2" customWidth="1"/>
    <col min="4329" max="4336" width="13.42578125" style="2" customWidth="1"/>
    <col min="4337" max="4337" width="13.7109375" style="2" customWidth="1"/>
    <col min="4338" max="4338" width="12" style="2" customWidth="1"/>
    <col min="4339" max="4581" width="9.140625" style="2"/>
    <col min="4582" max="4582" width="2.85546875" style="2" customWidth="1"/>
    <col min="4583" max="4583" width="6.140625" style="2" customWidth="1"/>
    <col min="4584" max="4584" width="45.7109375" style="2" customWidth="1"/>
    <col min="4585" max="4592" width="13.42578125" style="2" customWidth="1"/>
    <col min="4593" max="4593" width="13.7109375" style="2" customWidth="1"/>
    <col min="4594" max="4594" width="12" style="2" customWidth="1"/>
    <col min="4595" max="4837" width="9.140625" style="2"/>
    <col min="4838" max="4838" width="2.85546875" style="2" customWidth="1"/>
    <col min="4839" max="4839" width="6.140625" style="2" customWidth="1"/>
    <col min="4840" max="4840" width="45.7109375" style="2" customWidth="1"/>
    <col min="4841" max="4848" width="13.42578125" style="2" customWidth="1"/>
    <col min="4849" max="4849" width="13.7109375" style="2" customWidth="1"/>
    <col min="4850" max="4850" width="12" style="2" customWidth="1"/>
    <col min="4851" max="5093" width="9.140625" style="2"/>
    <col min="5094" max="5094" width="2.85546875" style="2" customWidth="1"/>
    <col min="5095" max="5095" width="6.140625" style="2" customWidth="1"/>
    <col min="5096" max="5096" width="45.7109375" style="2" customWidth="1"/>
    <col min="5097" max="5104" width="13.42578125" style="2" customWidth="1"/>
    <col min="5105" max="5105" width="13.7109375" style="2" customWidth="1"/>
    <col min="5106" max="5106" width="12" style="2" customWidth="1"/>
    <col min="5107" max="5349" width="9.140625" style="2"/>
    <col min="5350" max="5350" width="2.85546875" style="2" customWidth="1"/>
    <col min="5351" max="5351" width="6.140625" style="2" customWidth="1"/>
    <col min="5352" max="5352" width="45.7109375" style="2" customWidth="1"/>
    <col min="5353" max="5360" width="13.42578125" style="2" customWidth="1"/>
    <col min="5361" max="5361" width="13.7109375" style="2" customWidth="1"/>
    <col min="5362" max="5362" width="12" style="2" customWidth="1"/>
    <col min="5363" max="5605" width="9.140625" style="2"/>
    <col min="5606" max="5606" width="2.85546875" style="2" customWidth="1"/>
    <col min="5607" max="5607" width="6.140625" style="2" customWidth="1"/>
    <col min="5608" max="5608" width="45.7109375" style="2" customWidth="1"/>
    <col min="5609" max="5616" width="13.42578125" style="2" customWidth="1"/>
    <col min="5617" max="5617" width="13.7109375" style="2" customWidth="1"/>
    <col min="5618" max="5618" width="12" style="2" customWidth="1"/>
    <col min="5619" max="5861" width="9.140625" style="2"/>
    <col min="5862" max="5862" width="2.85546875" style="2" customWidth="1"/>
    <col min="5863" max="5863" width="6.140625" style="2" customWidth="1"/>
    <col min="5864" max="5864" width="45.7109375" style="2" customWidth="1"/>
    <col min="5865" max="5872" width="13.42578125" style="2" customWidth="1"/>
    <col min="5873" max="5873" width="13.7109375" style="2" customWidth="1"/>
    <col min="5874" max="5874" width="12" style="2" customWidth="1"/>
    <col min="5875" max="6117" width="9.140625" style="2"/>
    <col min="6118" max="6118" width="2.85546875" style="2" customWidth="1"/>
    <col min="6119" max="6119" width="6.140625" style="2" customWidth="1"/>
    <col min="6120" max="6120" width="45.7109375" style="2" customWidth="1"/>
    <col min="6121" max="6128" width="13.42578125" style="2" customWidth="1"/>
    <col min="6129" max="6129" width="13.7109375" style="2" customWidth="1"/>
    <col min="6130" max="6130" width="12" style="2" customWidth="1"/>
    <col min="6131" max="6373" width="9.140625" style="2"/>
    <col min="6374" max="6374" width="2.85546875" style="2" customWidth="1"/>
    <col min="6375" max="6375" width="6.140625" style="2" customWidth="1"/>
    <col min="6376" max="6376" width="45.7109375" style="2" customWidth="1"/>
    <col min="6377" max="6384" width="13.42578125" style="2" customWidth="1"/>
    <col min="6385" max="6385" width="13.7109375" style="2" customWidth="1"/>
    <col min="6386" max="6386" width="12" style="2" customWidth="1"/>
    <col min="6387" max="6629" width="9.140625" style="2"/>
    <col min="6630" max="6630" width="2.85546875" style="2" customWidth="1"/>
    <col min="6631" max="6631" width="6.140625" style="2" customWidth="1"/>
    <col min="6632" max="6632" width="45.7109375" style="2" customWidth="1"/>
    <col min="6633" max="6640" width="13.42578125" style="2" customWidth="1"/>
    <col min="6641" max="6641" width="13.7109375" style="2" customWidth="1"/>
    <col min="6642" max="6642" width="12" style="2" customWidth="1"/>
    <col min="6643" max="6885" width="9.140625" style="2"/>
    <col min="6886" max="6886" width="2.85546875" style="2" customWidth="1"/>
    <col min="6887" max="6887" width="6.140625" style="2" customWidth="1"/>
    <col min="6888" max="6888" width="45.7109375" style="2" customWidth="1"/>
    <col min="6889" max="6896" width="13.42578125" style="2" customWidth="1"/>
    <col min="6897" max="6897" width="13.7109375" style="2" customWidth="1"/>
    <col min="6898" max="6898" width="12" style="2" customWidth="1"/>
    <col min="6899" max="7141" width="9.140625" style="2"/>
    <col min="7142" max="7142" width="2.85546875" style="2" customWidth="1"/>
    <col min="7143" max="7143" width="6.140625" style="2" customWidth="1"/>
    <col min="7144" max="7144" width="45.7109375" style="2" customWidth="1"/>
    <col min="7145" max="7152" width="13.42578125" style="2" customWidth="1"/>
    <col min="7153" max="7153" width="13.7109375" style="2" customWidth="1"/>
    <col min="7154" max="7154" width="12" style="2" customWidth="1"/>
    <col min="7155" max="7397" width="9.140625" style="2"/>
    <col min="7398" max="7398" width="2.85546875" style="2" customWidth="1"/>
    <col min="7399" max="7399" width="6.140625" style="2" customWidth="1"/>
    <col min="7400" max="7400" width="45.7109375" style="2" customWidth="1"/>
    <col min="7401" max="7408" width="13.42578125" style="2" customWidth="1"/>
    <col min="7409" max="7409" width="13.7109375" style="2" customWidth="1"/>
    <col min="7410" max="7410" width="12" style="2" customWidth="1"/>
    <col min="7411" max="7653" width="9.140625" style="2"/>
    <col min="7654" max="7654" width="2.85546875" style="2" customWidth="1"/>
    <col min="7655" max="7655" width="6.140625" style="2" customWidth="1"/>
    <col min="7656" max="7656" width="45.7109375" style="2" customWidth="1"/>
    <col min="7657" max="7664" width="13.42578125" style="2" customWidth="1"/>
    <col min="7665" max="7665" width="13.7109375" style="2" customWidth="1"/>
    <col min="7666" max="7666" width="12" style="2" customWidth="1"/>
    <col min="7667" max="7909" width="9.140625" style="2"/>
    <col min="7910" max="7910" width="2.85546875" style="2" customWidth="1"/>
    <col min="7911" max="7911" width="6.140625" style="2" customWidth="1"/>
    <col min="7912" max="7912" width="45.7109375" style="2" customWidth="1"/>
    <col min="7913" max="7920" width="13.42578125" style="2" customWidth="1"/>
    <col min="7921" max="7921" width="13.7109375" style="2" customWidth="1"/>
    <col min="7922" max="7922" width="12" style="2" customWidth="1"/>
    <col min="7923" max="8165" width="9.140625" style="2"/>
    <col min="8166" max="8166" width="2.85546875" style="2" customWidth="1"/>
    <col min="8167" max="8167" width="6.140625" style="2" customWidth="1"/>
    <col min="8168" max="8168" width="45.7109375" style="2" customWidth="1"/>
    <col min="8169" max="8176" width="13.42578125" style="2" customWidth="1"/>
    <col min="8177" max="8177" width="13.7109375" style="2" customWidth="1"/>
    <col min="8178" max="8178" width="12" style="2" customWidth="1"/>
    <col min="8179" max="8421" width="9.140625" style="2"/>
    <col min="8422" max="8422" width="2.85546875" style="2" customWidth="1"/>
    <col min="8423" max="8423" width="6.140625" style="2" customWidth="1"/>
    <col min="8424" max="8424" width="45.7109375" style="2" customWidth="1"/>
    <col min="8425" max="8432" width="13.42578125" style="2" customWidth="1"/>
    <col min="8433" max="8433" width="13.7109375" style="2" customWidth="1"/>
    <col min="8434" max="8434" width="12" style="2" customWidth="1"/>
    <col min="8435" max="8677" width="9.140625" style="2"/>
    <col min="8678" max="8678" width="2.85546875" style="2" customWidth="1"/>
    <col min="8679" max="8679" width="6.140625" style="2" customWidth="1"/>
    <col min="8680" max="8680" width="45.7109375" style="2" customWidth="1"/>
    <col min="8681" max="8688" width="13.42578125" style="2" customWidth="1"/>
    <col min="8689" max="8689" width="13.7109375" style="2" customWidth="1"/>
    <col min="8690" max="8690" width="12" style="2" customWidth="1"/>
    <col min="8691" max="8933" width="9.140625" style="2"/>
    <col min="8934" max="8934" width="2.85546875" style="2" customWidth="1"/>
    <col min="8935" max="8935" width="6.140625" style="2" customWidth="1"/>
    <col min="8936" max="8936" width="45.7109375" style="2" customWidth="1"/>
    <col min="8937" max="8944" width="13.42578125" style="2" customWidth="1"/>
    <col min="8945" max="8945" width="13.7109375" style="2" customWidth="1"/>
    <col min="8946" max="8946" width="12" style="2" customWidth="1"/>
    <col min="8947" max="9189" width="9.140625" style="2"/>
    <col min="9190" max="9190" width="2.85546875" style="2" customWidth="1"/>
    <col min="9191" max="9191" width="6.140625" style="2" customWidth="1"/>
    <col min="9192" max="9192" width="45.7109375" style="2" customWidth="1"/>
    <col min="9193" max="9200" width="13.42578125" style="2" customWidth="1"/>
    <col min="9201" max="9201" width="13.7109375" style="2" customWidth="1"/>
    <col min="9202" max="9202" width="12" style="2" customWidth="1"/>
    <col min="9203" max="9445" width="9.140625" style="2"/>
    <col min="9446" max="9446" width="2.85546875" style="2" customWidth="1"/>
    <col min="9447" max="9447" width="6.140625" style="2" customWidth="1"/>
    <col min="9448" max="9448" width="45.7109375" style="2" customWidth="1"/>
    <col min="9449" max="9456" width="13.42578125" style="2" customWidth="1"/>
    <col min="9457" max="9457" width="13.7109375" style="2" customWidth="1"/>
    <col min="9458" max="9458" width="12" style="2" customWidth="1"/>
    <col min="9459" max="9701" width="9.140625" style="2"/>
    <col min="9702" max="9702" width="2.85546875" style="2" customWidth="1"/>
    <col min="9703" max="9703" width="6.140625" style="2" customWidth="1"/>
    <col min="9704" max="9704" width="45.7109375" style="2" customWidth="1"/>
    <col min="9705" max="9712" width="13.42578125" style="2" customWidth="1"/>
    <col min="9713" max="9713" width="13.7109375" style="2" customWidth="1"/>
    <col min="9714" max="9714" width="12" style="2" customWidth="1"/>
    <col min="9715" max="9957" width="9.140625" style="2"/>
    <col min="9958" max="9958" width="2.85546875" style="2" customWidth="1"/>
    <col min="9959" max="9959" width="6.140625" style="2" customWidth="1"/>
    <col min="9960" max="9960" width="45.7109375" style="2" customWidth="1"/>
    <col min="9961" max="9968" width="13.42578125" style="2" customWidth="1"/>
    <col min="9969" max="9969" width="13.7109375" style="2" customWidth="1"/>
    <col min="9970" max="9970" width="12" style="2" customWidth="1"/>
    <col min="9971" max="10213" width="9.140625" style="2"/>
    <col min="10214" max="10214" width="2.85546875" style="2" customWidth="1"/>
    <col min="10215" max="10215" width="6.140625" style="2" customWidth="1"/>
    <col min="10216" max="10216" width="45.7109375" style="2" customWidth="1"/>
    <col min="10217" max="10224" width="13.42578125" style="2" customWidth="1"/>
    <col min="10225" max="10225" width="13.7109375" style="2" customWidth="1"/>
    <col min="10226" max="10226" width="12" style="2" customWidth="1"/>
    <col min="10227" max="10469" width="9.140625" style="2"/>
    <col min="10470" max="10470" width="2.85546875" style="2" customWidth="1"/>
    <col min="10471" max="10471" width="6.140625" style="2" customWidth="1"/>
    <col min="10472" max="10472" width="45.7109375" style="2" customWidth="1"/>
    <col min="10473" max="10480" width="13.42578125" style="2" customWidth="1"/>
    <col min="10481" max="10481" width="13.7109375" style="2" customWidth="1"/>
    <col min="10482" max="10482" width="12" style="2" customWidth="1"/>
    <col min="10483" max="10725" width="9.140625" style="2"/>
    <col min="10726" max="10726" width="2.85546875" style="2" customWidth="1"/>
    <col min="10727" max="10727" width="6.140625" style="2" customWidth="1"/>
    <col min="10728" max="10728" width="45.7109375" style="2" customWidth="1"/>
    <col min="10729" max="10736" width="13.42578125" style="2" customWidth="1"/>
    <col min="10737" max="10737" width="13.7109375" style="2" customWidth="1"/>
    <col min="10738" max="10738" width="12" style="2" customWidth="1"/>
    <col min="10739" max="10981" width="9.140625" style="2"/>
    <col min="10982" max="10982" width="2.85546875" style="2" customWidth="1"/>
    <col min="10983" max="10983" width="6.140625" style="2" customWidth="1"/>
    <col min="10984" max="10984" width="45.7109375" style="2" customWidth="1"/>
    <col min="10985" max="10992" width="13.42578125" style="2" customWidth="1"/>
    <col min="10993" max="10993" width="13.7109375" style="2" customWidth="1"/>
    <col min="10994" max="10994" width="12" style="2" customWidth="1"/>
    <col min="10995" max="11237" width="9.140625" style="2"/>
    <col min="11238" max="11238" width="2.85546875" style="2" customWidth="1"/>
    <col min="11239" max="11239" width="6.140625" style="2" customWidth="1"/>
    <col min="11240" max="11240" width="45.7109375" style="2" customWidth="1"/>
    <col min="11241" max="11248" width="13.42578125" style="2" customWidth="1"/>
    <col min="11249" max="11249" width="13.7109375" style="2" customWidth="1"/>
    <col min="11250" max="11250" width="12" style="2" customWidth="1"/>
    <col min="11251" max="11493" width="9.140625" style="2"/>
    <col min="11494" max="11494" width="2.85546875" style="2" customWidth="1"/>
    <col min="11495" max="11495" width="6.140625" style="2" customWidth="1"/>
    <col min="11496" max="11496" width="45.7109375" style="2" customWidth="1"/>
    <col min="11497" max="11504" width="13.42578125" style="2" customWidth="1"/>
    <col min="11505" max="11505" width="13.7109375" style="2" customWidth="1"/>
    <col min="11506" max="11506" width="12" style="2" customWidth="1"/>
    <col min="11507" max="11749" width="9.140625" style="2"/>
    <col min="11750" max="11750" width="2.85546875" style="2" customWidth="1"/>
    <col min="11751" max="11751" width="6.140625" style="2" customWidth="1"/>
    <col min="11752" max="11752" width="45.7109375" style="2" customWidth="1"/>
    <col min="11753" max="11760" width="13.42578125" style="2" customWidth="1"/>
    <col min="11761" max="11761" width="13.7109375" style="2" customWidth="1"/>
    <col min="11762" max="11762" width="12" style="2" customWidth="1"/>
    <col min="11763" max="12005" width="9.140625" style="2"/>
    <col min="12006" max="12006" width="2.85546875" style="2" customWidth="1"/>
    <col min="12007" max="12007" width="6.140625" style="2" customWidth="1"/>
    <col min="12008" max="12008" width="45.7109375" style="2" customWidth="1"/>
    <col min="12009" max="12016" width="13.42578125" style="2" customWidth="1"/>
    <col min="12017" max="12017" width="13.7109375" style="2" customWidth="1"/>
    <col min="12018" max="12018" width="12" style="2" customWidth="1"/>
    <col min="12019" max="12261" width="9.140625" style="2"/>
    <col min="12262" max="12262" width="2.85546875" style="2" customWidth="1"/>
    <col min="12263" max="12263" width="6.140625" style="2" customWidth="1"/>
    <col min="12264" max="12264" width="45.7109375" style="2" customWidth="1"/>
    <col min="12265" max="12272" width="13.42578125" style="2" customWidth="1"/>
    <col min="12273" max="12273" width="13.7109375" style="2" customWidth="1"/>
    <col min="12274" max="12274" width="12" style="2" customWidth="1"/>
    <col min="12275" max="12517" width="9.140625" style="2"/>
    <col min="12518" max="12518" width="2.85546875" style="2" customWidth="1"/>
    <col min="12519" max="12519" width="6.140625" style="2" customWidth="1"/>
    <col min="12520" max="12520" width="45.7109375" style="2" customWidth="1"/>
    <col min="12521" max="12528" width="13.42578125" style="2" customWidth="1"/>
    <col min="12529" max="12529" width="13.7109375" style="2" customWidth="1"/>
    <col min="12530" max="12530" width="12" style="2" customWidth="1"/>
    <col min="12531" max="12773" width="9.140625" style="2"/>
    <col min="12774" max="12774" width="2.85546875" style="2" customWidth="1"/>
    <col min="12775" max="12775" width="6.140625" style="2" customWidth="1"/>
    <col min="12776" max="12776" width="45.7109375" style="2" customWidth="1"/>
    <col min="12777" max="12784" width="13.42578125" style="2" customWidth="1"/>
    <col min="12785" max="12785" width="13.7109375" style="2" customWidth="1"/>
    <col min="12786" max="12786" width="12" style="2" customWidth="1"/>
    <col min="12787" max="13029" width="9.140625" style="2"/>
    <col min="13030" max="13030" width="2.85546875" style="2" customWidth="1"/>
    <col min="13031" max="13031" width="6.140625" style="2" customWidth="1"/>
    <col min="13032" max="13032" width="45.7109375" style="2" customWidth="1"/>
    <col min="13033" max="13040" width="13.42578125" style="2" customWidth="1"/>
    <col min="13041" max="13041" width="13.7109375" style="2" customWidth="1"/>
    <col min="13042" max="13042" width="12" style="2" customWidth="1"/>
    <col min="13043" max="13285" width="9.140625" style="2"/>
    <col min="13286" max="13286" width="2.85546875" style="2" customWidth="1"/>
    <col min="13287" max="13287" width="6.140625" style="2" customWidth="1"/>
    <col min="13288" max="13288" width="45.7109375" style="2" customWidth="1"/>
    <col min="13289" max="13296" width="13.42578125" style="2" customWidth="1"/>
    <col min="13297" max="13297" width="13.7109375" style="2" customWidth="1"/>
    <col min="13298" max="13298" width="12" style="2" customWidth="1"/>
    <col min="13299" max="13541" width="9.140625" style="2"/>
    <col min="13542" max="13542" width="2.85546875" style="2" customWidth="1"/>
    <col min="13543" max="13543" width="6.140625" style="2" customWidth="1"/>
    <col min="13544" max="13544" width="45.7109375" style="2" customWidth="1"/>
    <col min="13545" max="13552" width="13.42578125" style="2" customWidth="1"/>
    <col min="13553" max="13553" width="13.7109375" style="2" customWidth="1"/>
    <col min="13554" max="13554" width="12" style="2" customWidth="1"/>
    <col min="13555" max="13797" width="9.140625" style="2"/>
    <col min="13798" max="13798" width="2.85546875" style="2" customWidth="1"/>
    <col min="13799" max="13799" width="6.140625" style="2" customWidth="1"/>
    <col min="13800" max="13800" width="45.7109375" style="2" customWidth="1"/>
    <col min="13801" max="13808" width="13.42578125" style="2" customWidth="1"/>
    <col min="13809" max="13809" width="13.7109375" style="2" customWidth="1"/>
    <col min="13810" max="13810" width="12" style="2" customWidth="1"/>
    <col min="13811" max="14053" width="9.140625" style="2"/>
    <col min="14054" max="14054" width="2.85546875" style="2" customWidth="1"/>
    <col min="14055" max="14055" width="6.140625" style="2" customWidth="1"/>
    <col min="14056" max="14056" width="45.7109375" style="2" customWidth="1"/>
    <col min="14057" max="14064" width="13.42578125" style="2" customWidth="1"/>
    <col min="14065" max="14065" width="13.7109375" style="2" customWidth="1"/>
    <col min="14066" max="14066" width="12" style="2" customWidth="1"/>
    <col min="14067" max="14309" width="9.140625" style="2"/>
    <col min="14310" max="14310" width="2.85546875" style="2" customWidth="1"/>
    <col min="14311" max="14311" width="6.140625" style="2" customWidth="1"/>
    <col min="14312" max="14312" width="45.7109375" style="2" customWidth="1"/>
    <col min="14313" max="14320" width="13.42578125" style="2" customWidth="1"/>
    <col min="14321" max="14321" width="13.7109375" style="2" customWidth="1"/>
    <col min="14322" max="14322" width="12" style="2" customWidth="1"/>
    <col min="14323" max="14565" width="9.140625" style="2"/>
    <col min="14566" max="14566" width="2.85546875" style="2" customWidth="1"/>
    <col min="14567" max="14567" width="6.140625" style="2" customWidth="1"/>
    <col min="14568" max="14568" width="45.7109375" style="2" customWidth="1"/>
    <col min="14569" max="14576" width="13.42578125" style="2" customWidth="1"/>
    <col min="14577" max="14577" width="13.7109375" style="2" customWidth="1"/>
    <col min="14578" max="14578" width="12" style="2" customWidth="1"/>
    <col min="14579" max="14821" width="9.140625" style="2"/>
    <col min="14822" max="14822" width="2.85546875" style="2" customWidth="1"/>
    <col min="14823" max="14823" width="6.140625" style="2" customWidth="1"/>
    <col min="14824" max="14824" width="45.7109375" style="2" customWidth="1"/>
    <col min="14825" max="14832" width="13.42578125" style="2" customWidth="1"/>
    <col min="14833" max="14833" width="13.7109375" style="2" customWidth="1"/>
    <col min="14834" max="14834" width="12" style="2" customWidth="1"/>
    <col min="14835" max="15077" width="9.140625" style="2"/>
    <col min="15078" max="15078" width="2.85546875" style="2" customWidth="1"/>
    <col min="15079" max="15079" width="6.140625" style="2" customWidth="1"/>
    <col min="15080" max="15080" width="45.7109375" style="2" customWidth="1"/>
    <col min="15081" max="15088" width="13.42578125" style="2" customWidth="1"/>
    <col min="15089" max="15089" width="13.7109375" style="2" customWidth="1"/>
    <col min="15090" max="15090" width="12" style="2" customWidth="1"/>
    <col min="15091" max="15333" width="9.140625" style="2"/>
    <col min="15334" max="15334" width="2.85546875" style="2" customWidth="1"/>
    <col min="15335" max="15335" width="6.140625" style="2" customWidth="1"/>
    <col min="15336" max="15336" width="45.7109375" style="2" customWidth="1"/>
    <col min="15337" max="15344" width="13.42578125" style="2" customWidth="1"/>
    <col min="15345" max="15345" width="13.7109375" style="2" customWidth="1"/>
    <col min="15346" max="15346" width="12" style="2" customWidth="1"/>
    <col min="15347" max="15589" width="9.140625" style="2"/>
    <col min="15590" max="15590" width="2.85546875" style="2" customWidth="1"/>
    <col min="15591" max="15591" width="6.140625" style="2" customWidth="1"/>
    <col min="15592" max="15592" width="45.7109375" style="2" customWidth="1"/>
    <col min="15593" max="15600" width="13.42578125" style="2" customWidth="1"/>
    <col min="15601" max="15601" width="13.7109375" style="2" customWidth="1"/>
    <col min="15602" max="15602" width="12" style="2" customWidth="1"/>
    <col min="15603" max="15845" width="9.140625" style="2"/>
    <col min="15846" max="15846" width="2.85546875" style="2" customWidth="1"/>
    <col min="15847" max="15847" width="6.140625" style="2" customWidth="1"/>
    <col min="15848" max="15848" width="45.7109375" style="2" customWidth="1"/>
    <col min="15849" max="15856" width="13.42578125" style="2" customWidth="1"/>
    <col min="15857" max="15857" width="13.7109375" style="2" customWidth="1"/>
    <col min="15858" max="15858" width="12" style="2" customWidth="1"/>
    <col min="15859" max="16101" width="9.140625" style="2"/>
    <col min="16102" max="16102" width="2.85546875" style="2" customWidth="1"/>
    <col min="16103" max="16103" width="6.140625" style="2" customWidth="1"/>
    <col min="16104" max="16104" width="45.7109375" style="2" customWidth="1"/>
    <col min="16105" max="16112" width="13.42578125" style="2" customWidth="1"/>
    <col min="16113" max="16113" width="13.7109375" style="2" customWidth="1"/>
    <col min="16114" max="16114" width="12" style="2" customWidth="1"/>
    <col min="16115" max="16384" width="9.140625" style="2"/>
  </cols>
  <sheetData>
    <row r="1" ht="30" customHeight="1" x14ac:dyDescent="0.25"/>
    <row r="4" ht="15" customHeight="1" x14ac:dyDescent="0.25"/>
    <row r="32" spans="1:1" x14ac:dyDescent="0.25">
      <c r="A32" s="5" t="s">
        <v>43</v>
      </c>
    </row>
  </sheetData>
  <pageMargins left="0.31496062992125984" right="0.31496062992125984" top="0.74803149606299213" bottom="0.74803149606299213" header="0.31496062992125984" footer="0.31496062992125984"/>
  <pageSetup paperSize="9" scale="90" orientation="landscape" r:id="rId1"/>
  <headerFooter>
    <oddHeader>&amp;LGDAŃSK W LICZBACH / NIERUCHOMOŚCI
&amp;F&amp;R&amp;D</oddHeader>
    <oddFooter>&amp;L&amp;"Arial,Kursywa"&amp;8Opracowanie: Referat Badań i Analiz Społeczno-Gospodarczych, WPG, UMG&amp;R&amp;"Arial,Kursywa"&amp;8www.gdansk.pl/gdanskwliczbach</oddFooter>
  </headerFooter>
  <rowBreaks count="1" manualBreakCount="1">
    <brk id="3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Mieszkania oddane - baza danych</vt:lpstr>
      <vt:lpstr>Mieszkania oddane - mapa</vt:lpstr>
      <vt:lpstr>'Mieszkania oddane - baza danych'!Obszar_wydruku</vt:lpstr>
      <vt:lpstr>'Mieszkania oddane - mapa'!Obszar_wydruku</vt:lpstr>
      <vt:lpstr>'Mieszkania oddane - baza danych'!Tytuły_wydruku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>Hrynkiewicz Marcin</cp:lastModifiedBy>
  <cp:lastPrinted>2019-01-15T12:39:32Z</cp:lastPrinted>
  <dcterms:created xsi:type="dcterms:W3CDTF">2014-09-25T13:37:19Z</dcterms:created>
  <dcterms:modified xsi:type="dcterms:W3CDTF">2020-06-01T13:33:01Z</dcterms:modified>
</cp:coreProperties>
</file>