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ysk G\Projekty\GWL 2.0\2019\08 Kultura\"/>
    </mc:Choice>
  </mc:AlternateContent>
  <bookViews>
    <workbookView xWindow="240" yWindow="345" windowWidth="11445" windowHeight="8460" tabRatio="564"/>
  </bookViews>
  <sheets>
    <sheet name="Kina, galerie, ośrodki kultury" sheetId="27" r:id="rId1"/>
  </sheets>
  <definedNames>
    <definedName name="_xlnm.Print_Area" localSheetId="0">'Kina, galerie, ośrodki kultury'!$A$2:$W$74</definedName>
  </definedNames>
  <calcPr calcId="152511"/>
</workbook>
</file>

<file path=xl/calcChain.xml><?xml version="1.0" encoding="utf-8"?>
<calcChain xmlns="http://schemas.openxmlformats.org/spreadsheetml/2006/main">
  <c r="W34" i="27" l="1"/>
  <c r="W36" i="27"/>
  <c r="W37" i="27"/>
  <c r="W38" i="27"/>
  <c r="W28" i="27"/>
  <c r="W10" i="27" l="1"/>
  <c r="W6" i="27"/>
  <c r="W7" i="27"/>
  <c r="W8" i="27"/>
  <c r="W5" i="27"/>
  <c r="V12" i="27"/>
  <c r="W12" i="27" s="1"/>
  <c r="V11" i="27"/>
  <c r="W11" i="27" s="1"/>
  <c r="W14" i="27"/>
  <c r="W15" i="27"/>
  <c r="W17" i="27"/>
  <c r="W18" i="27"/>
  <c r="W19" i="27"/>
  <c r="U18" i="27"/>
  <c r="T18" i="27"/>
  <c r="S18" i="27"/>
  <c r="R18" i="27"/>
  <c r="O18" i="27"/>
  <c r="N18" i="27"/>
  <c r="M18" i="27"/>
  <c r="L18" i="27"/>
  <c r="U16" i="27"/>
  <c r="W16" i="27" s="1"/>
  <c r="T16" i="27"/>
  <c r="S16" i="27"/>
  <c r="R16" i="27"/>
  <c r="O16" i="27"/>
  <c r="N16" i="27"/>
  <c r="M16" i="27"/>
  <c r="L16" i="27"/>
  <c r="T12" i="27"/>
  <c r="T11" i="27"/>
</calcChain>
</file>

<file path=xl/sharedStrings.xml><?xml version="1.0" encoding="utf-8"?>
<sst xmlns="http://schemas.openxmlformats.org/spreadsheetml/2006/main" count="75" uniqueCount="39">
  <si>
    <t>w tym</t>
  </si>
  <si>
    <t>WYSZCZEGÓLNIENIE</t>
  </si>
  <si>
    <t>-</t>
  </si>
  <si>
    <t>zmiana r./r. %</t>
  </si>
  <si>
    <t>na 1000 mieszkańców</t>
  </si>
  <si>
    <t>.</t>
  </si>
  <si>
    <t>Źródło: Opracowanie własne Referat Badań i Analiz Społeczno-Gospodarczych, UMG na podstawie Informatorów o sytuacji społeczno-gospodarczej Gdańska oraz Banku Danych Lokalnych, GUS.</t>
  </si>
  <si>
    <t>KINA STAŁE</t>
  </si>
  <si>
    <t>liczba kin stałych</t>
  </si>
  <si>
    <t>sale projekcyjne</t>
  </si>
  <si>
    <t>miejsca na widowni</t>
  </si>
  <si>
    <t>liczba seansów</t>
  </si>
  <si>
    <t>liczba widzów</t>
  </si>
  <si>
    <t>w tys.</t>
  </si>
  <si>
    <t>na 1 seans</t>
  </si>
  <si>
    <t>GALERIE SZTUKI</t>
  </si>
  <si>
    <t>liczba galerii</t>
  </si>
  <si>
    <t>liczba zwiedzających</t>
  </si>
  <si>
    <t>liczba zwiedzających w przeliczeniu na 1 placówkę</t>
  </si>
  <si>
    <t>liczba wystaw</t>
  </si>
  <si>
    <t>liczba zwiedzających w przeliczeniu na 1 wystawę</t>
  </si>
  <si>
    <t>liczba zwiedzających w przeliczeniu na 1000 mieszkańców</t>
  </si>
  <si>
    <t>ABONENCI RADIOWI I TELEWIZYJNI</t>
  </si>
  <si>
    <t>liczba abonentów radiowych</t>
  </si>
  <si>
    <t>liczba abonentów telewizyjnych</t>
  </si>
  <si>
    <t>OŚRODKI KULTURY *</t>
  </si>
  <si>
    <t>Liczba instytucji ogółem</t>
  </si>
  <si>
    <t>centra kultury</t>
  </si>
  <si>
    <t>domy kultury</t>
  </si>
  <si>
    <t>ośrodki</t>
  </si>
  <si>
    <t>kluby</t>
  </si>
  <si>
    <t>świetlice</t>
  </si>
  <si>
    <t>Imprezy</t>
  </si>
  <si>
    <t>Uczestnicy</t>
  </si>
  <si>
    <t>Koła (kluby)</t>
  </si>
  <si>
    <t>* Domy kultury: Miejski Dom Kultury, Klub Żak, ośrodki: Centrum Sztuki Współczesnej Łaźnia. Według Klasyfikacji paragrafów, dochodów, przychodów i środków instytucje kultury dzielone są na: Domy i ośrodki kultury, świetlice i kluby (Miejski Dom Kultury, Klub Żak) oraz centra kultury i sztuki (Centrum Sztuki Współczesnej Łaźnia).</t>
  </si>
  <si>
    <t>Kina, galerie, ośrodki kultury</t>
  </si>
  <si>
    <t>Uczestnicy na 1000 mieszkańców</t>
  </si>
  <si>
    <t>Wydatki bieżące miasta na kulturę i ochronę dziedzictwa kulturowego (§921)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</si>
</sst>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%"/>
    <numFmt numFmtId="167" formatCode="#,##0.00&quot; &quot;[$zł-415];[Red]&quot;-&quot;#,##0.00&quot; &quot;[$zł-415]"/>
  </numFmts>
  <fonts count="1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sz val="8"/>
      <name val="Calibri"/>
      <family val="2"/>
      <charset val="238"/>
    </font>
    <font>
      <sz val="10"/>
      <name val="Arial CE"/>
      <charset val="238"/>
    </font>
    <font>
      <sz val="12"/>
      <color theme="1"/>
      <name val="Arial"/>
      <family val="2"/>
      <charset val="238"/>
    </font>
    <font>
      <b/>
      <i/>
      <sz val="16"/>
      <color theme="1"/>
      <name val="Arial1"/>
      <charset val="238"/>
    </font>
    <font>
      <sz val="11"/>
      <color theme="1"/>
      <name val="Czcionka tekstu podstawowego"/>
      <family val="2"/>
      <charset val="238"/>
    </font>
    <font>
      <b/>
      <i/>
      <u/>
      <sz val="12"/>
      <color theme="1"/>
      <name val="Arial1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A082"/>
        <bgColor indexed="30"/>
      </patternFill>
    </fill>
    <fill>
      <patternFill patternType="solid">
        <fgColor rgb="FF87CFC1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3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9" fillId="0" borderId="0"/>
    <xf numFmtId="0" fontId="15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" fillId="0" borderId="0"/>
    <xf numFmtId="0" fontId="9" fillId="0" borderId="0"/>
    <xf numFmtId="0" fontId="16" fillId="0" borderId="0"/>
    <xf numFmtId="167" fontId="16" fillId="0" borderId="0"/>
    <xf numFmtId="9" fontId="12" fillId="0" borderId="0" applyFont="0" applyFill="0" applyBorder="0" applyAlignment="0" applyProtection="0"/>
  </cellStyleXfs>
  <cellXfs count="71">
    <xf numFmtId="0" fontId="0" fillId="0" borderId="0" xfId="0"/>
    <xf numFmtId="3" fontId="3" fillId="0" borderId="2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3" fontId="5" fillId="3" borderId="4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0" fontId="10" fillId="0" borderId="0" xfId="2" applyFont="1"/>
    <xf numFmtId="3" fontId="3" fillId="0" borderId="2" xfId="2" applyNumberFormat="1" applyFont="1" applyFill="1" applyBorder="1" applyAlignment="1">
      <alignment vertical="center"/>
    </xf>
    <xf numFmtId="0" fontId="10" fillId="0" borderId="0" xfId="2" applyFont="1" applyBorder="1"/>
    <xf numFmtId="0" fontId="6" fillId="2" borderId="1" xfId="1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3" fontId="7" fillId="0" borderId="6" xfId="0" applyNumberFormat="1" applyFont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3" fontId="5" fillId="5" borderId="4" xfId="0" applyNumberFormat="1" applyFont="1" applyFill="1" applyBorder="1" applyAlignment="1">
      <alignment horizontal="right" vertical="center"/>
    </xf>
    <xf numFmtId="3" fontId="5" fillId="5" borderId="4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3" fontId="5" fillId="3" borderId="7" xfId="0" applyNumberFormat="1" applyFont="1" applyFill="1" applyBorder="1" applyAlignment="1">
      <alignment horizontal="right" vertical="center"/>
    </xf>
    <xf numFmtId="3" fontId="5" fillId="5" borderId="7" xfId="0" applyNumberFormat="1" applyFont="1" applyFill="1" applyBorder="1" applyAlignment="1">
      <alignment horizontal="right" vertical="center"/>
    </xf>
    <xf numFmtId="0" fontId="10" fillId="0" borderId="0" xfId="0" applyFont="1"/>
    <xf numFmtId="166" fontId="7" fillId="0" borderId="2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3" fontId="7" fillId="0" borderId="2" xfId="0" applyNumberFormat="1" applyFont="1" applyBorder="1" applyAlignment="1">
      <alignment horizontal="right" vertical="center"/>
    </xf>
    <xf numFmtId="164" fontId="7" fillId="0" borderId="6" xfId="0" applyNumberFormat="1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vertical="center"/>
    </xf>
    <xf numFmtId="165" fontId="7" fillId="0" borderId="2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0" xfId="2" applyFont="1"/>
    <xf numFmtId="3" fontId="7" fillId="0" borderId="2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</cellXfs>
  <cellStyles count="21">
    <cellStyle name="Dziesiętny 2" xfId="4"/>
    <cellStyle name="Dziesiętny 2 2" xfId="5"/>
    <cellStyle name="Dziesiętny 3" xfId="6"/>
    <cellStyle name="Heading" xfId="7"/>
    <cellStyle name="Heading1" xfId="8"/>
    <cellStyle name="Normalny" xfId="0" builtinId="0"/>
    <cellStyle name="Normalny 2" xfId="2"/>
    <cellStyle name="Normalny 2 2" xfId="9"/>
    <cellStyle name="Normalny 2 3" xfId="10"/>
    <cellStyle name="Normalny 2 4" xfId="11"/>
    <cellStyle name="Normalny 3" xfId="12"/>
    <cellStyle name="Normalny 3 2" xfId="13"/>
    <cellStyle name="Normalny 3 3" xfId="14"/>
    <cellStyle name="Normalny 3 4" xfId="15"/>
    <cellStyle name="Normalny 4" xfId="16"/>
    <cellStyle name="Normalny 4 2" xfId="17"/>
    <cellStyle name="Normalny 5" xfId="3"/>
    <cellStyle name="Normalny_Arkusz1" xfId="1"/>
    <cellStyle name="Procentowy 2" xfId="20"/>
    <cellStyle name="Result" xfId="18"/>
    <cellStyle name="Result2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EE9FA"/>
      <rgbColor rgb="008FB4FF"/>
      <rgbColor rgb="00CCFFFF"/>
      <rgbColor rgb="00660066"/>
      <rgbColor rgb="00FF8080"/>
      <rgbColor rgb="000066CC"/>
      <rgbColor rgb="00CCCCFF"/>
      <rgbColor rgb="00075297"/>
      <rgbColor rgb="00CDE0FB"/>
      <rgbColor rgb="00FFFF00"/>
      <rgbColor rgb="0000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73533"/>
      <color rgb="FF87CFC1"/>
      <color rgb="FF00A082"/>
      <color rgb="FF50B9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400" b="0"/>
              <a:t>Liczba seansów oraz widzowie (w tys.</a:t>
            </a:r>
            <a:r>
              <a:rPr lang="pl-PL" sz="1400" b="0" baseline="0"/>
              <a:t>) kin stałych w </a:t>
            </a:r>
            <a:r>
              <a:rPr lang="en-US" sz="1400" b="0"/>
              <a:t>Gdańsku w latach 2000-201</a:t>
            </a:r>
            <a:r>
              <a:rPr lang="pl-PL" sz="1400" b="0"/>
              <a:t>8</a:t>
            </a:r>
            <a:endParaRPr lang="en-US" sz="1400" b="0"/>
          </a:p>
        </c:rich>
      </c:tx>
      <c:layout>
        <c:manualLayout>
          <c:xMode val="edge"/>
          <c:yMode val="edge"/>
          <c:x val="0.1718811926448236"/>
          <c:y val="2.8129483814523185E-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7670662595746966E-2"/>
          <c:y val="0.1382770191700721"/>
          <c:w val="0.72457797637414334"/>
          <c:h val="0.72569276941648109"/>
        </c:manualLayout>
      </c:layout>
      <c:barChart>
        <c:barDir val="col"/>
        <c:grouping val="clustered"/>
        <c:varyColors val="0"/>
        <c:ser>
          <c:idx val="1"/>
          <c:order val="0"/>
          <c:tx>
            <c:v>Liczba widzów kin stałych (w tys.)</c:v>
          </c:tx>
          <c:spPr>
            <a:solidFill>
              <a:srgbClr val="00A082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'Kina, galerie, ośrodki kultury'!$D$3:$V$3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'Kina, galerie, ośrodki kultury'!$D$10:$V$10</c:f>
              <c:numCache>
                <c:formatCode>#,##0</c:formatCode>
                <c:ptCount val="19"/>
                <c:pt idx="0">
                  <c:v>594.5</c:v>
                </c:pt>
                <c:pt idx="1">
                  <c:v>958.5</c:v>
                </c:pt>
                <c:pt idx="2">
                  <c:v>1215.0999999999999</c:v>
                </c:pt>
                <c:pt idx="3">
                  <c:v>1282.5</c:v>
                </c:pt>
                <c:pt idx="4">
                  <c:v>1679.3</c:v>
                </c:pt>
                <c:pt idx="5">
                  <c:v>1211</c:v>
                </c:pt>
                <c:pt idx="6">
                  <c:v>1486</c:v>
                </c:pt>
                <c:pt idx="7">
                  <c:v>1578.5</c:v>
                </c:pt>
                <c:pt idx="8">
                  <c:v>1622</c:v>
                </c:pt>
                <c:pt idx="9">
                  <c:v>1705.4</c:v>
                </c:pt>
                <c:pt idx="10">
                  <c:v>1503</c:v>
                </c:pt>
                <c:pt idx="11">
                  <c:v>1608</c:v>
                </c:pt>
                <c:pt idx="12">
                  <c:v>1520.88</c:v>
                </c:pt>
                <c:pt idx="13">
                  <c:v>1252</c:v>
                </c:pt>
                <c:pt idx="14">
                  <c:v>1291.864</c:v>
                </c:pt>
                <c:pt idx="15">
                  <c:v>1708</c:v>
                </c:pt>
                <c:pt idx="16">
                  <c:v>1557.8510000000001</c:v>
                </c:pt>
                <c:pt idx="17">
                  <c:v>1755.742</c:v>
                </c:pt>
                <c:pt idx="18">
                  <c:v>1624.345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93382920"/>
        <c:axId val="293382528"/>
      </c:barChart>
      <c:lineChart>
        <c:grouping val="stacked"/>
        <c:varyColors val="0"/>
        <c:ser>
          <c:idx val="0"/>
          <c:order val="1"/>
          <c:tx>
            <c:v>Liczba seansów w kinach stałych</c:v>
          </c:tx>
          <c:spPr>
            <a:ln w="28575" cap="rnd" cmpd="sng" algn="ctr">
              <a:solidFill>
                <a:srgbClr val="D73533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rgbClr val="D73533"/>
              </a:solidFill>
              <a:ln w="9525" cap="flat" cmpd="sng" algn="ctr">
                <a:noFill/>
                <a:prstDash val="solid"/>
                <a:round/>
              </a:ln>
              <a:effectLst/>
            </c:spPr>
          </c:marker>
          <c:dLbls>
            <c:numFmt formatCode="#,##0" sourceLinked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'Kina, galerie, ośrodki kultury'!$D$3:$V$3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'Kina, galerie, ośrodki kultury'!$D$8:$V$8</c:f>
              <c:numCache>
                <c:formatCode>#,##0</c:formatCode>
                <c:ptCount val="19"/>
                <c:pt idx="0">
                  <c:v>12618</c:v>
                </c:pt>
                <c:pt idx="1">
                  <c:v>29832</c:v>
                </c:pt>
                <c:pt idx="2">
                  <c:v>39545</c:v>
                </c:pt>
                <c:pt idx="3">
                  <c:v>58775</c:v>
                </c:pt>
                <c:pt idx="4">
                  <c:v>54601</c:v>
                </c:pt>
                <c:pt idx="5">
                  <c:v>53074</c:v>
                </c:pt>
                <c:pt idx="6">
                  <c:v>45775</c:v>
                </c:pt>
                <c:pt idx="7">
                  <c:v>54586</c:v>
                </c:pt>
                <c:pt idx="8">
                  <c:v>56668</c:v>
                </c:pt>
                <c:pt idx="9">
                  <c:v>53421</c:v>
                </c:pt>
                <c:pt idx="10">
                  <c:v>49883</c:v>
                </c:pt>
                <c:pt idx="11">
                  <c:v>71729</c:v>
                </c:pt>
                <c:pt idx="12">
                  <c:v>65771</c:v>
                </c:pt>
                <c:pt idx="13">
                  <c:v>46587</c:v>
                </c:pt>
                <c:pt idx="14">
                  <c:v>50182</c:v>
                </c:pt>
                <c:pt idx="15">
                  <c:v>59628</c:v>
                </c:pt>
                <c:pt idx="16">
                  <c:v>55534</c:v>
                </c:pt>
                <c:pt idx="17">
                  <c:v>75014</c:v>
                </c:pt>
                <c:pt idx="18">
                  <c:v>69388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385664"/>
        <c:axId val="293383704"/>
      </c:lineChart>
      <c:catAx>
        <c:axId val="293382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93382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338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93382920"/>
        <c:crosses val="autoZero"/>
        <c:crossBetween val="between"/>
      </c:valAx>
      <c:valAx>
        <c:axId val="29338370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93385664"/>
        <c:crosses val="max"/>
        <c:crossBetween val="between"/>
      </c:valAx>
      <c:catAx>
        <c:axId val="293385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3383704"/>
        <c:crosses val="autoZero"/>
        <c:auto val="0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177449154124238"/>
          <c:y val="0.31958625171853516"/>
          <c:w val="0.17241999321928006"/>
          <c:h val="0.338198925134358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0</xdr:row>
      <xdr:rowOff>0</xdr:rowOff>
    </xdr:from>
    <xdr:to>
      <xdr:col>23</xdr:col>
      <xdr:colOff>0</xdr:colOff>
      <xdr:row>0</xdr:row>
      <xdr:rowOff>298679</xdr:rowOff>
    </xdr:to>
    <xdr:grpSp>
      <xdr:nvGrpSpPr>
        <xdr:cNvPr id="2" name="Grupa 1"/>
        <xdr:cNvGrpSpPr/>
      </xdr:nvGrpSpPr>
      <xdr:grpSpPr>
        <a:xfrm>
          <a:off x="10583" y="0"/>
          <a:ext cx="16972492" cy="298679"/>
          <a:chOff x="0" y="0"/>
          <a:chExt cx="14099228" cy="298679"/>
        </a:xfrm>
      </xdr:grpSpPr>
      <xdr:grpSp>
        <xdr:nvGrpSpPr>
          <xdr:cNvPr id="3" name="Grupa 2"/>
          <xdr:cNvGrpSpPr/>
        </xdr:nvGrpSpPr>
        <xdr:grpSpPr>
          <a:xfrm>
            <a:off x="0" y="0"/>
            <a:ext cx="8460428" cy="298679"/>
            <a:chOff x="0" y="0"/>
            <a:chExt cx="8460428" cy="298679"/>
          </a:xfrm>
        </xdr:grpSpPr>
        <xdr:grpSp>
          <xdr:nvGrpSpPr>
            <xdr:cNvPr id="14" name="Grupa 13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25" name="Obraz 24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6" name="Obraz 25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7" name="Obraz 2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8" name="Obraz 2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15" name="Grupa 14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21" name="Obraz 2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2" name="Obraz 2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3" name="Obraz 22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4" name="Obraz 23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16" name="Grupa 15"/>
            <xdr:cNvGrpSpPr/>
          </xdr:nvGrpSpPr>
          <xdr:grpSpPr>
            <a:xfrm>
              <a:off x="5638800" y="0"/>
              <a:ext cx="2821628" cy="298679"/>
              <a:chOff x="0" y="0"/>
              <a:chExt cx="2821628" cy="298679"/>
            </a:xfrm>
          </xdr:grpSpPr>
          <xdr:pic>
            <xdr:nvPicPr>
              <xdr:cNvPr id="17" name="Obraz 1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8" name="Obraz 1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9" name="Obraz 1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0" name="Obraz 19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4" name="Grupa 3"/>
          <xdr:cNvGrpSpPr/>
        </xdr:nvGrpSpPr>
        <xdr:grpSpPr>
          <a:xfrm>
            <a:off x="8458200" y="0"/>
            <a:ext cx="2821628" cy="298679"/>
            <a:chOff x="0" y="0"/>
            <a:chExt cx="2821628" cy="298679"/>
          </a:xfrm>
        </xdr:grpSpPr>
        <xdr:pic>
          <xdr:nvPicPr>
            <xdr:cNvPr id="10" name="Obraz 9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11" name="Obraz 10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12" name="Obraz 11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13" name="Obraz 12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grpSp>
        <xdr:nvGrpSpPr>
          <xdr:cNvPr id="5" name="Grupa 4"/>
          <xdr:cNvGrpSpPr/>
        </xdr:nvGrpSpPr>
        <xdr:grpSpPr>
          <a:xfrm>
            <a:off x="11277600" y="0"/>
            <a:ext cx="2821628" cy="298679"/>
            <a:chOff x="0" y="0"/>
            <a:chExt cx="2821628" cy="298679"/>
          </a:xfrm>
        </xdr:grpSpPr>
        <xdr:pic>
          <xdr:nvPicPr>
            <xdr:cNvPr id="6" name="Obraz 5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7" name="Obraz 6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8" name="Obraz 7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9" name="Obraz 8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0</xdr:col>
      <xdr:colOff>0</xdr:colOff>
      <xdr:row>42</xdr:row>
      <xdr:rowOff>0</xdr:rowOff>
    </xdr:from>
    <xdr:to>
      <xdr:col>16</xdr:col>
      <xdr:colOff>542925</xdr:colOff>
      <xdr:row>72</xdr:row>
      <xdr:rowOff>142875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C09B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showGridLines="0" tabSelected="1" zoomScaleNormal="100" workbookViewId="0">
      <pane xSplit="3" ySplit="3" topLeftCell="D4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2.75"/>
  <cols>
    <col min="1" max="2" width="9.140625" style="14"/>
    <col min="3" max="3" width="47.85546875" style="14" customWidth="1"/>
    <col min="4" max="13" width="9.42578125" style="14" customWidth="1"/>
    <col min="14" max="15" width="9.42578125" style="16" customWidth="1"/>
    <col min="16" max="23" width="9.42578125" style="14" customWidth="1"/>
    <col min="24" max="16384" width="9.140625" style="14"/>
  </cols>
  <sheetData>
    <row r="1" spans="1:23" ht="30" customHeight="1"/>
    <row r="2" spans="1:23" ht="15.75">
      <c r="A2" s="9" t="s">
        <v>36</v>
      </c>
    </row>
    <row r="3" spans="1:23" ht="32.25" customHeight="1">
      <c r="A3" s="49" t="s">
        <v>1</v>
      </c>
      <c r="B3" s="50"/>
      <c r="C3" s="51"/>
      <c r="D3" s="26">
        <v>2000</v>
      </c>
      <c r="E3" s="17">
        <v>2001</v>
      </c>
      <c r="F3" s="26">
        <v>2002</v>
      </c>
      <c r="G3" s="26">
        <v>2003</v>
      </c>
      <c r="H3" s="26">
        <v>2004</v>
      </c>
      <c r="I3" s="26">
        <v>2005</v>
      </c>
      <c r="J3" s="26">
        <v>2006</v>
      </c>
      <c r="K3" s="26">
        <v>2007</v>
      </c>
      <c r="L3" s="26">
        <v>2008</v>
      </c>
      <c r="M3" s="26">
        <v>2009</v>
      </c>
      <c r="N3" s="26">
        <v>2010</v>
      </c>
      <c r="O3" s="26">
        <v>2011</v>
      </c>
      <c r="P3" s="26">
        <v>2012</v>
      </c>
      <c r="Q3" s="26">
        <v>2013</v>
      </c>
      <c r="R3" s="26">
        <v>2014</v>
      </c>
      <c r="S3" s="26">
        <v>2015</v>
      </c>
      <c r="T3" s="26">
        <v>2016</v>
      </c>
      <c r="U3" s="26">
        <v>2017</v>
      </c>
      <c r="V3" s="26">
        <v>2018</v>
      </c>
      <c r="W3" s="18" t="s">
        <v>3</v>
      </c>
    </row>
    <row r="4" spans="1:23" s="30" customFormat="1" ht="17.25" customHeight="1">
      <c r="A4" s="19" t="s">
        <v>7</v>
      </c>
      <c r="B4" s="20"/>
      <c r="C4" s="28"/>
      <c r="D4" s="10"/>
      <c r="E4" s="10"/>
      <c r="F4" s="10"/>
      <c r="G4" s="10"/>
      <c r="H4" s="10"/>
      <c r="I4" s="10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s="30" customFormat="1" ht="17.25" customHeight="1">
      <c r="A5" s="52" t="s">
        <v>0</v>
      </c>
      <c r="B5" s="56" t="s">
        <v>8</v>
      </c>
      <c r="C5" s="56"/>
      <c r="D5" s="2">
        <v>8</v>
      </c>
      <c r="E5" s="2">
        <v>8</v>
      </c>
      <c r="F5" s="2">
        <v>3</v>
      </c>
      <c r="G5" s="2">
        <v>5</v>
      </c>
      <c r="H5" s="2">
        <v>5</v>
      </c>
      <c r="I5" s="2">
        <v>5</v>
      </c>
      <c r="J5" s="2">
        <v>5</v>
      </c>
      <c r="K5" s="2">
        <v>5</v>
      </c>
      <c r="L5" s="2">
        <v>5</v>
      </c>
      <c r="M5" s="3">
        <v>4</v>
      </c>
      <c r="N5" s="3">
        <v>4</v>
      </c>
      <c r="O5" s="3">
        <v>6</v>
      </c>
      <c r="P5" s="3">
        <v>5</v>
      </c>
      <c r="Q5" s="22">
        <v>5</v>
      </c>
      <c r="R5" s="8">
        <v>6</v>
      </c>
      <c r="S5" s="8">
        <v>5</v>
      </c>
      <c r="T5" s="8">
        <v>7</v>
      </c>
      <c r="U5" s="8">
        <v>7</v>
      </c>
      <c r="V5" s="8">
        <v>7</v>
      </c>
      <c r="W5" s="31">
        <f>V5/U5-1</f>
        <v>0</v>
      </c>
    </row>
    <row r="6" spans="1:23" s="30" customFormat="1" ht="17.25" customHeight="1">
      <c r="A6" s="53"/>
      <c r="B6" s="57" t="s">
        <v>9</v>
      </c>
      <c r="C6" s="58"/>
      <c r="D6" s="2"/>
      <c r="E6" s="2"/>
      <c r="F6" s="2"/>
      <c r="G6" s="2"/>
      <c r="H6" s="2"/>
      <c r="I6" s="2"/>
      <c r="J6" s="2"/>
      <c r="K6" s="2"/>
      <c r="L6" s="2"/>
      <c r="M6" s="3"/>
      <c r="N6" s="3"/>
      <c r="O6" s="3"/>
      <c r="P6" s="3">
        <v>28</v>
      </c>
      <c r="Q6" s="22">
        <v>28</v>
      </c>
      <c r="R6" s="8">
        <v>29</v>
      </c>
      <c r="S6" s="8">
        <v>28</v>
      </c>
      <c r="T6" s="8">
        <v>41</v>
      </c>
      <c r="U6" s="8">
        <v>41</v>
      </c>
      <c r="V6" s="8">
        <v>42</v>
      </c>
      <c r="W6" s="31">
        <f t="shared" ref="W6:W8" si="0">V6/U6-1</f>
        <v>2.4390243902439046E-2</v>
      </c>
    </row>
    <row r="7" spans="1:23" s="30" customFormat="1" ht="17.25" customHeight="1">
      <c r="A7" s="54"/>
      <c r="B7" s="59" t="s">
        <v>10</v>
      </c>
      <c r="C7" s="56"/>
      <c r="D7" s="13">
        <v>5185</v>
      </c>
      <c r="E7" s="13">
        <v>5185</v>
      </c>
      <c r="F7" s="13">
        <v>5959</v>
      </c>
      <c r="G7" s="13">
        <v>7681</v>
      </c>
      <c r="H7" s="13">
        <v>7819</v>
      </c>
      <c r="I7" s="13">
        <v>7832</v>
      </c>
      <c r="J7" s="13">
        <v>7812</v>
      </c>
      <c r="K7" s="13">
        <v>7832</v>
      </c>
      <c r="L7" s="13">
        <v>7829</v>
      </c>
      <c r="M7" s="8">
        <v>6551</v>
      </c>
      <c r="N7" s="8">
        <v>6535</v>
      </c>
      <c r="O7" s="8">
        <v>6572</v>
      </c>
      <c r="P7" s="8">
        <v>6531</v>
      </c>
      <c r="Q7" s="8">
        <v>6731</v>
      </c>
      <c r="R7" s="8">
        <v>6657</v>
      </c>
      <c r="S7" s="8">
        <v>6629</v>
      </c>
      <c r="T7" s="8">
        <v>8733</v>
      </c>
      <c r="U7" s="8">
        <v>8733</v>
      </c>
      <c r="V7" s="8">
        <v>7983</v>
      </c>
      <c r="W7" s="31">
        <f t="shared" si="0"/>
        <v>-8.5881140501545827E-2</v>
      </c>
    </row>
    <row r="8" spans="1:23" s="30" customFormat="1" ht="17.25" customHeight="1">
      <c r="A8" s="54"/>
      <c r="B8" s="56" t="s">
        <v>11</v>
      </c>
      <c r="C8" s="56"/>
      <c r="D8" s="6">
        <v>12618</v>
      </c>
      <c r="E8" s="6">
        <v>29832</v>
      </c>
      <c r="F8" s="6">
        <v>39545</v>
      </c>
      <c r="G8" s="7">
        <v>58775</v>
      </c>
      <c r="H8" s="7">
        <v>54601</v>
      </c>
      <c r="I8" s="6">
        <v>53074</v>
      </c>
      <c r="J8" s="6">
        <v>45775</v>
      </c>
      <c r="K8" s="6">
        <v>54586</v>
      </c>
      <c r="L8" s="6">
        <v>56668</v>
      </c>
      <c r="M8" s="7">
        <v>53421</v>
      </c>
      <c r="N8" s="7">
        <v>49883</v>
      </c>
      <c r="O8" s="7">
        <v>71729</v>
      </c>
      <c r="P8" s="7">
        <v>65771</v>
      </c>
      <c r="Q8" s="7">
        <v>46587</v>
      </c>
      <c r="R8" s="8">
        <v>50182</v>
      </c>
      <c r="S8" s="8">
        <v>59628</v>
      </c>
      <c r="T8" s="8">
        <v>55534</v>
      </c>
      <c r="U8" s="8">
        <v>75014</v>
      </c>
      <c r="V8" s="8">
        <v>69388</v>
      </c>
      <c r="W8" s="31">
        <f t="shared" si="0"/>
        <v>-7.4999333457754558E-2</v>
      </c>
    </row>
    <row r="9" spans="1:23" s="30" customFormat="1" ht="17.25" customHeight="1">
      <c r="A9" s="54"/>
      <c r="B9" s="23" t="s">
        <v>12</v>
      </c>
      <c r="C9" s="29"/>
      <c r="D9" s="24"/>
      <c r="E9" s="24"/>
      <c r="F9" s="24"/>
      <c r="G9" s="24"/>
      <c r="H9" s="24"/>
      <c r="I9" s="24"/>
      <c r="J9" s="24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s="30" customFormat="1" ht="17.25" customHeight="1">
      <c r="A10" s="54"/>
      <c r="B10" s="60" t="s">
        <v>0</v>
      </c>
      <c r="C10" s="12" t="s">
        <v>13</v>
      </c>
      <c r="D10" s="21">
        <v>594.5</v>
      </c>
      <c r="E10" s="21">
        <v>958.5</v>
      </c>
      <c r="F10" s="21">
        <v>1215.0999999999999</v>
      </c>
      <c r="G10" s="21">
        <v>1282.5</v>
      </c>
      <c r="H10" s="21">
        <v>1679.3</v>
      </c>
      <c r="I10" s="21">
        <v>1211</v>
      </c>
      <c r="J10" s="21">
        <v>1486</v>
      </c>
      <c r="K10" s="21">
        <v>1578.5</v>
      </c>
      <c r="L10" s="21">
        <v>1622</v>
      </c>
      <c r="M10" s="22">
        <v>1705.4</v>
      </c>
      <c r="N10" s="21">
        <v>1503</v>
      </c>
      <c r="O10" s="21">
        <v>1608</v>
      </c>
      <c r="P10" s="22">
        <v>1520.88</v>
      </c>
      <c r="Q10" s="22">
        <v>1252</v>
      </c>
      <c r="R10" s="8">
        <v>1291.864</v>
      </c>
      <c r="S10" s="8">
        <v>1708</v>
      </c>
      <c r="T10" s="8">
        <v>1557.8510000000001</v>
      </c>
      <c r="U10" s="8">
        <v>1755.742</v>
      </c>
      <c r="V10" s="8">
        <v>1624.345</v>
      </c>
      <c r="W10" s="31">
        <f>V10/U10-1</f>
        <v>-7.4838444372806401E-2</v>
      </c>
    </row>
    <row r="11" spans="1:23" s="30" customFormat="1" ht="17.25" customHeight="1">
      <c r="A11" s="54"/>
      <c r="B11" s="61"/>
      <c r="C11" s="12" t="s">
        <v>4</v>
      </c>
      <c r="D11" s="13">
        <v>1300</v>
      </c>
      <c r="E11" s="13">
        <v>2101</v>
      </c>
      <c r="F11" s="13">
        <v>2634</v>
      </c>
      <c r="G11" s="13">
        <v>2779</v>
      </c>
      <c r="H11" s="13">
        <v>3646</v>
      </c>
      <c r="I11" s="13">
        <v>2639</v>
      </c>
      <c r="J11" s="13">
        <v>3247</v>
      </c>
      <c r="K11" s="13">
        <v>3461</v>
      </c>
      <c r="L11" s="13">
        <v>3559</v>
      </c>
      <c r="M11" s="8">
        <v>3741</v>
      </c>
      <c r="N11" s="13">
        <v>3291</v>
      </c>
      <c r="O11" s="13">
        <v>3492</v>
      </c>
      <c r="P11" s="8">
        <v>3304</v>
      </c>
      <c r="Q11" s="8">
        <v>2717</v>
      </c>
      <c r="R11" s="8">
        <v>2797</v>
      </c>
      <c r="S11" s="8">
        <v>3699</v>
      </c>
      <c r="T11" s="8">
        <f>(T10*1000)/463.754</f>
        <v>3359.2184649620272</v>
      </c>
      <c r="U11" s="8">
        <v>3782</v>
      </c>
      <c r="V11" s="8">
        <f>(V10*1000)/466.631</f>
        <v>3481.005333979097</v>
      </c>
      <c r="W11" s="31">
        <f t="shared" ref="W11:W12" si="1">V11/U11-1</f>
        <v>-7.9586109471417976E-2</v>
      </c>
    </row>
    <row r="12" spans="1:23" s="30" customFormat="1" ht="17.25" customHeight="1">
      <c r="A12" s="55"/>
      <c r="B12" s="62"/>
      <c r="C12" s="12" t="s">
        <v>14</v>
      </c>
      <c r="D12" s="32">
        <v>47</v>
      </c>
      <c r="E12" s="32">
        <v>32</v>
      </c>
      <c r="F12" s="32">
        <v>31</v>
      </c>
      <c r="G12" s="32">
        <v>22</v>
      </c>
      <c r="H12" s="32">
        <v>31</v>
      </c>
      <c r="I12" s="32">
        <v>23</v>
      </c>
      <c r="J12" s="32">
        <v>32</v>
      </c>
      <c r="K12" s="32">
        <v>29</v>
      </c>
      <c r="L12" s="32">
        <v>29</v>
      </c>
      <c r="M12" s="7">
        <v>32</v>
      </c>
      <c r="N12" s="33">
        <v>30</v>
      </c>
      <c r="O12" s="33">
        <v>22</v>
      </c>
      <c r="P12" s="7">
        <v>23</v>
      </c>
      <c r="Q12" s="7">
        <v>27</v>
      </c>
      <c r="R12" s="8">
        <v>26</v>
      </c>
      <c r="S12" s="8">
        <v>29</v>
      </c>
      <c r="T12" s="8">
        <f>(T10*1000)/T8</f>
        <v>28.052202254474736</v>
      </c>
      <c r="U12" s="8">
        <v>23</v>
      </c>
      <c r="V12" s="8">
        <f>(V10*1000)/V8</f>
        <v>23.409595319075343</v>
      </c>
      <c r="W12" s="31">
        <f t="shared" si="1"/>
        <v>1.7808492133710496E-2</v>
      </c>
    </row>
    <row r="13" spans="1:23" s="34" customFormat="1" ht="17.25" customHeight="1">
      <c r="A13" s="19" t="s">
        <v>15</v>
      </c>
      <c r="B13" s="20"/>
      <c r="C13" s="28"/>
      <c r="D13" s="10"/>
      <c r="E13" s="10"/>
      <c r="F13" s="10"/>
      <c r="G13" s="10"/>
      <c r="H13" s="10"/>
      <c r="I13" s="10"/>
      <c r="J13" s="10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s="34" customFormat="1" ht="17.25" customHeight="1">
      <c r="A14" s="52" t="s">
        <v>0</v>
      </c>
      <c r="B14" s="56" t="s">
        <v>16</v>
      </c>
      <c r="C14" s="56"/>
      <c r="D14" s="21">
        <v>4</v>
      </c>
      <c r="E14" s="21">
        <v>6</v>
      </c>
      <c r="F14" s="21">
        <v>6</v>
      </c>
      <c r="G14" s="21"/>
      <c r="H14" s="21">
        <v>6</v>
      </c>
      <c r="I14" s="21">
        <v>6</v>
      </c>
      <c r="J14" s="21">
        <v>9</v>
      </c>
      <c r="K14" s="21">
        <v>9</v>
      </c>
      <c r="L14" s="22">
        <v>9</v>
      </c>
      <c r="M14" s="22">
        <v>11</v>
      </c>
      <c r="N14" s="22">
        <v>13</v>
      </c>
      <c r="O14" s="22">
        <v>12</v>
      </c>
      <c r="P14" s="22">
        <v>10</v>
      </c>
      <c r="Q14" s="21">
        <v>12</v>
      </c>
      <c r="R14" s="13">
        <v>15</v>
      </c>
      <c r="S14" s="13">
        <v>13</v>
      </c>
      <c r="T14" s="13">
        <v>13</v>
      </c>
      <c r="U14" s="13">
        <v>15</v>
      </c>
      <c r="V14" s="44" t="s">
        <v>2</v>
      </c>
      <c r="W14" s="31">
        <f t="shared" ref="W14:W19" si="2">U14/T14-1</f>
        <v>0.15384615384615374</v>
      </c>
    </row>
    <row r="15" spans="1:23" s="34" customFormat="1" ht="17.25" customHeight="1">
      <c r="A15" s="53"/>
      <c r="B15" s="57" t="s">
        <v>17</v>
      </c>
      <c r="C15" s="58"/>
      <c r="D15" s="13">
        <v>79500</v>
      </c>
      <c r="E15" s="13"/>
      <c r="F15" s="13"/>
      <c r="G15" s="13"/>
      <c r="H15" s="35">
        <v>67835</v>
      </c>
      <c r="I15" s="35">
        <v>68196</v>
      </c>
      <c r="J15" s="35">
        <v>66654</v>
      </c>
      <c r="K15" s="35">
        <v>73421</v>
      </c>
      <c r="L15" s="8">
        <v>66486</v>
      </c>
      <c r="M15" s="8">
        <v>69043</v>
      </c>
      <c r="N15" s="13">
        <v>112908</v>
      </c>
      <c r="O15" s="13">
        <v>117482</v>
      </c>
      <c r="P15" s="13">
        <v>82759</v>
      </c>
      <c r="Q15" s="13">
        <v>67098</v>
      </c>
      <c r="R15" s="13">
        <v>64787</v>
      </c>
      <c r="S15" s="13">
        <v>70616</v>
      </c>
      <c r="T15" s="13">
        <v>90485</v>
      </c>
      <c r="U15" s="13">
        <v>140693</v>
      </c>
      <c r="V15" s="44" t="s">
        <v>2</v>
      </c>
      <c r="W15" s="31">
        <f t="shared" si="2"/>
        <v>0.55487649886721546</v>
      </c>
    </row>
    <row r="16" spans="1:23" s="34" customFormat="1" ht="17.25" customHeight="1">
      <c r="A16" s="53"/>
      <c r="B16" s="56" t="s">
        <v>18</v>
      </c>
      <c r="C16" s="56"/>
      <c r="D16" s="13">
        <v>19875</v>
      </c>
      <c r="E16" s="13"/>
      <c r="F16" s="13"/>
      <c r="G16" s="13"/>
      <c r="H16" s="13">
        <v>11305.833333333334</v>
      </c>
      <c r="I16" s="13">
        <v>11366</v>
      </c>
      <c r="J16" s="13">
        <v>7406</v>
      </c>
      <c r="K16" s="13">
        <v>8157.8888888888887</v>
      </c>
      <c r="L16" s="8">
        <f>L15/L14</f>
        <v>7387.333333333333</v>
      </c>
      <c r="M16" s="8">
        <f>M15/M14</f>
        <v>6276.636363636364</v>
      </c>
      <c r="N16" s="13">
        <f>N15/N14</f>
        <v>8685.2307692307695</v>
      </c>
      <c r="O16" s="13">
        <f>O15/O14</f>
        <v>9790.1666666666661</v>
      </c>
      <c r="P16" s="13">
        <v>8275.9</v>
      </c>
      <c r="Q16" s="13">
        <v>5592</v>
      </c>
      <c r="R16" s="13">
        <f>R15/R14</f>
        <v>4319.1333333333332</v>
      </c>
      <c r="S16" s="13">
        <f>S15/S14</f>
        <v>5432</v>
      </c>
      <c r="T16" s="13">
        <f>T15/T14</f>
        <v>6960.3846153846152</v>
      </c>
      <c r="U16" s="13">
        <f>U15/U14</f>
        <v>9379.5333333333328</v>
      </c>
      <c r="V16" s="44" t="s">
        <v>2</v>
      </c>
      <c r="W16" s="31">
        <f t="shared" si="2"/>
        <v>0.34755963235158682</v>
      </c>
    </row>
    <row r="17" spans="1:23" s="34" customFormat="1" ht="17.25" customHeight="1">
      <c r="A17" s="53"/>
      <c r="B17" s="56" t="s">
        <v>19</v>
      </c>
      <c r="C17" s="56"/>
      <c r="D17" s="13">
        <v>39</v>
      </c>
      <c r="E17" s="13">
        <v>62</v>
      </c>
      <c r="F17" s="13">
        <v>60</v>
      </c>
      <c r="G17" s="13"/>
      <c r="H17" s="13">
        <v>53</v>
      </c>
      <c r="I17" s="13">
        <v>62</v>
      </c>
      <c r="J17" s="13">
        <v>75</v>
      </c>
      <c r="K17" s="13">
        <v>81</v>
      </c>
      <c r="L17" s="8">
        <v>77</v>
      </c>
      <c r="M17" s="8">
        <v>102</v>
      </c>
      <c r="N17" s="13">
        <v>132</v>
      </c>
      <c r="O17" s="13">
        <v>136</v>
      </c>
      <c r="P17" s="8">
        <v>124</v>
      </c>
      <c r="Q17" s="13">
        <v>123</v>
      </c>
      <c r="R17" s="13">
        <v>147</v>
      </c>
      <c r="S17" s="13">
        <v>137</v>
      </c>
      <c r="T17" s="13">
        <v>145</v>
      </c>
      <c r="U17" s="13">
        <v>140</v>
      </c>
      <c r="V17" s="44" t="s">
        <v>2</v>
      </c>
      <c r="W17" s="31">
        <f t="shared" si="2"/>
        <v>-3.4482758620689613E-2</v>
      </c>
    </row>
    <row r="18" spans="1:23" s="34" customFormat="1" ht="17.25" customHeight="1">
      <c r="A18" s="53"/>
      <c r="B18" s="56" t="s">
        <v>20</v>
      </c>
      <c r="C18" s="56"/>
      <c r="D18" s="13">
        <v>2038.4615384615386</v>
      </c>
      <c r="E18" s="13"/>
      <c r="F18" s="13"/>
      <c r="G18" s="13"/>
      <c r="H18" s="13">
        <v>1279.9056603773586</v>
      </c>
      <c r="I18" s="13">
        <v>1099.9354838709678</v>
      </c>
      <c r="J18" s="13">
        <v>888.72</v>
      </c>
      <c r="K18" s="13">
        <v>906.4320987654321</v>
      </c>
      <c r="L18" s="8">
        <f>L15/L17</f>
        <v>863.4545454545455</v>
      </c>
      <c r="M18" s="8">
        <f>M15/M17</f>
        <v>676.89215686274508</v>
      </c>
      <c r="N18" s="8">
        <f>N15/N17</f>
        <v>855.36363636363637</v>
      </c>
      <c r="O18" s="8">
        <f>O15/O17</f>
        <v>863.83823529411768</v>
      </c>
      <c r="P18" s="13">
        <v>667.41</v>
      </c>
      <c r="Q18" s="13">
        <v>545.51</v>
      </c>
      <c r="R18" s="13">
        <f>R15/R17</f>
        <v>440.72789115646259</v>
      </c>
      <c r="S18" s="13">
        <f>S15/S17</f>
        <v>515.44525547445255</v>
      </c>
      <c r="T18" s="13">
        <f>T15/T17</f>
        <v>624.0344827586207</v>
      </c>
      <c r="U18" s="13">
        <f>U15/U17</f>
        <v>1004.95</v>
      </c>
      <c r="V18" s="44" t="s">
        <v>2</v>
      </c>
      <c r="W18" s="31">
        <f t="shared" si="2"/>
        <v>0.61040780239818759</v>
      </c>
    </row>
    <row r="19" spans="1:23" s="34" customFormat="1" ht="17.25" customHeight="1">
      <c r="A19" s="53"/>
      <c r="B19" s="56" t="s">
        <v>21</v>
      </c>
      <c r="C19" s="56"/>
      <c r="D19" s="6">
        <v>171.70811779824837</v>
      </c>
      <c r="E19" s="6"/>
      <c r="F19" s="6"/>
      <c r="G19" s="6"/>
      <c r="H19" s="6">
        <v>147.76549212323994</v>
      </c>
      <c r="I19" s="6">
        <v>148.88233457700309</v>
      </c>
      <c r="J19" s="6">
        <v>145.96043428561418</v>
      </c>
      <c r="K19" s="6">
        <v>161.11095263068967</v>
      </c>
      <c r="L19" s="6">
        <v>145.93672694866555</v>
      </c>
      <c r="M19" s="6">
        <v>151.21410627892359</v>
      </c>
      <c r="N19" s="6">
        <v>245.18087594379261</v>
      </c>
      <c r="O19" s="6">
        <v>255.10893191782279</v>
      </c>
      <c r="P19" s="6">
        <v>179.74402022470446</v>
      </c>
      <c r="Q19" s="6">
        <v>145.38135033183036</v>
      </c>
      <c r="R19" s="6">
        <v>140.38687812710597</v>
      </c>
      <c r="S19" s="6">
        <v>152.76614984564594</v>
      </c>
      <c r="T19" s="6">
        <v>195.11422003907242</v>
      </c>
      <c r="U19" s="6">
        <v>303.05177769066069</v>
      </c>
      <c r="V19" s="45" t="s">
        <v>2</v>
      </c>
      <c r="W19" s="31">
        <f t="shared" si="2"/>
        <v>0.55320190209597908</v>
      </c>
    </row>
    <row r="20" spans="1:23" s="34" customFormat="1" ht="17.25" customHeight="1">
      <c r="A20" s="19" t="s">
        <v>22</v>
      </c>
      <c r="B20" s="20"/>
      <c r="C20" s="28"/>
      <c r="D20" s="10"/>
      <c r="E20" s="10"/>
      <c r="F20" s="10"/>
      <c r="G20" s="10"/>
      <c r="H20" s="10"/>
      <c r="I20" s="10"/>
      <c r="J20" s="10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s="34" customFormat="1" ht="17.25" customHeight="1">
      <c r="A21" s="52" t="s">
        <v>0</v>
      </c>
      <c r="B21" s="23" t="s">
        <v>23</v>
      </c>
      <c r="C21" s="29"/>
      <c r="D21" s="24"/>
      <c r="E21" s="24"/>
      <c r="F21" s="24"/>
      <c r="G21" s="24"/>
      <c r="H21" s="24"/>
      <c r="I21" s="24"/>
      <c r="J21" s="24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</row>
    <row r="22" spans="1:23" s="34" customFormat="1" ht="17.25" customHeight="1">
      <c r="A22" s="53"/>
      <c r="B22" s="60" t="s">
        <v>0</v>
      </c>
      <c r="C22" s="12" t="s">
        <v>13</v>
      </c>
      <c r="D22" s="2">
        <v>134.6</v>
      </c>
      <c r="E22" s="2">
        <v>133.9</v>
      </c>
      <c r="F22" s="2">
        <v>133.6</v>
      </c>
      <c r="G22" s="2">
        <v>131.9</v>
      </c>
      <c r="H22" s="2">
        <v>132.1</v>
      </c>
      <c r="I22" s="2">
        <v>132.4</v>
      </c>
      <c r="J22" s="2">
        <v>120.3</v>
      </c>
      <c r="K22" s="2">
        <v>115.4</v>
      </c>
      <c r="L22" s="2">
        <v>114.7</v>
      </c>
      <c r="M22" s="2">
        <v>114.5</v>
      </c>
      <c r="N22" s="2">
        <v>107.3</v>
      </c>
      <c r="O22" s="2">
        <v>106.8</v>
      </c>
      <c r="P22" s="36">
        <v>108</v>
      </c>
      <c r="Q22" s="36">
        <v>108.8</v>
      </c>
      <c r="R22" s="37">
        <v>108.7</v>
      </c>
      <c r="S22" s="37">
        <v>109</v>
      </c>
      <c r="T22" s="37">
        <v>109.1</v>
      </c>
      <c r="U22" s="37">
        <v>108.7</v>
      </c>
      <c r="V22" s="44" t="s">
        <v>2</v>
      </c>
      <c r="W22" s="38" t="s">
        <v>5</v>
      </c>
    </row>
    <row r="23" spans="1:23" s="34" customFormat="1" ht="17.25" customHeight="1">
      <c r="A23" s="53"/>
      <c r="B23" s="62"/>
      <c r="C23" s="12" t="s">
        <v>4</v>
      </c>
      <c r="D23" s="32">
        <v>291</v>
      </c>
      <c r="E23" s="32">
        <v>294</v>
      </c>
      <c r="F23" s="32">
        <v>289</v>
      </c>
      <c r="G23" s="32">
        <v>289</v>
      </c>
      <c r="H23" s="32">
        <v>288</v>
      </c>
      <c r="I23" s="32">
        <v>289</v>
      </c>
      <c r="J23" s="32">
        <v>264</v>
      </c>
      <c r="K23" s="32">
        <v>253</v>
      </c>
      <c r="L23" s="32">
        <v>252</v>
      </c>
      <c r="M23" s="32">
        <v>251</v>
      </c>
      <c r="N23" s="32">
        <v>235</v>
      </c>
      <c r="O23" s="32">
        <v>232</v>
      </c>
      <c r="P23" s="7">
        <v>234</v>
      </c>
      <c r="Q23" s="7">
        <v>236</v>
      </c>
      <c r="R23" s="8">
        <v>236</v>
      </c>
      <c r="S23" s="8">
        <v>236</v>
      </c>
      <c r="T23" s="8">
        <v>235</v>
      </c>
      <c r="U23" s="8">
        <v>234</v>
      </c>
      <c r="V23" s="45" t="s">
        <v>2</v>
      </c>
      <c r="W23" s="38" t="s">
        <v>5</v>
      </c>
    </row>
    <row r="24" spans="1:23" s="34" customFormat="1" ht="17.25" customHeight="1">
      <c r="A24" s="53"/>
      <c r="B24" s="23" t="s">
        <v>24</v>
      </c>
      <c r="C24" s="29"/>
      <c r="D24" s="24"/>
      <c r="E24" s="24"/>
      <c r="F24" s="24"/>
      <c r="G24" s="24"/>
      <c r="H24" s="24"/>
      <c r="I24" s="24"/>
      <c r="J24" s="24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spans="1:23" s="34" customFormat="1" ht="17.25" customHeight="1">
      <c r="A25" s="53"/>
      <c r="B25" s="60" t="s">
        <v>0</v>
      </c>
      <c r="C25" s="12" t="s">
        <v>13</v>
      </c>
      <c r="D25" s="2">
        <v>131.5</v>
      </c>
      <c r="E25" s="2">
        <v>130.6</v>
      </c>
      <c r="F25" s="2">
        <v>130.1</v>
      </c>
      <c r="G25" s="2">
        <v>128.4</v>
      </c>
      <c r="H25" s="2">
        <v>128.1</v>
      </c>
      <c r="I25" s="2">
        <v>128.19999999999999</v>
      </c>
      <c r="J25" s="2">
        <v>116.5</v>
      </c>
      <c r="K25" s="2">
        <v>111.8</v>
      </c>
      <c r="L25" s="2">
        <v>111.1</v>
      </c>
      <c r="M25" s="2">
        <v>110.9</v>
      </c>
      <c r="N25" s="2">
        <v>103.5</v>
      </c>
      <c r="O25" s="2">
        <v>102.9</v>
      </c>
      <c r="P25" s="3">
        <v>103.5</v>
      </c>
      <c r="Q25" s="39">
        <v>104</v>
      </c>
      <c r="R25" s="40">
        <v>103.8</v>
      </c>
      <c r="S25" s="40">
        <v>103.9</v>
      </c>
      <c r="T25" s="40">
        <v>103.9</v>
      </c>
      <c r="U25" s="40">
        <v>103.4</v>
      </c>
      <c r="V25" s="44" t="s">
        <v>2</v>
      </c>
      <c r="W25" s="38" t="s">
        <v>5</v>
      </c>
    </row>
    <row r="26" spans="1:23" s="34" customFormat="1" ht="17.25" customHeight="1">
      <c r="A26" s="63"/>
      <c r="B26" s="62"/>
      <c r="C26" s="12" t="s">
        <v>4</v>
      </c>
      <c r="D26" s="32">
        <v>288</v>
      </c>
      <c r="E26" s="32">
        <v>287</v>
      </c>
      <c r="F26" s="32">
        <v>282</v>
      </c>
      <c r="G26" s="32">
        <v>279</v>
      </c>
      <c r="H26" s="32">
        <v>279</v>
      </c>
      <c r="I26" s="32">
        <v>280</v>
      </c>
      <c r="J26" s="32">
        <v>255</v>
      </c>
      <c r="K26" s="32">
        <v>245</v>
      </c>
      <c r="L26" s="32">
        <v>244</v>
      </c>
      <c r="M26" s="32">
        <v>243</v>
      </c>
      <c r="N26" s="32">
        <v>226</v>
      </c>
      <c r="O26" s="32">
        <v>223</v>
      </c>
      <c r="P26" s="33">
        <v>225</v>
      </c>
      <c r="Q26" s="33">
        <v>225</v>
      </c>
      <c r="R26" s="4">
        <v>225</v>
      </c>
      <c r="S26" s="4">
        <v>225</v>
      </c>
      <c r="T26" s="4">
        <v>224</v>
      </c>
      <c r="U26" s="4">
        <v>223</v>
      </c>
      <c r="V26" s="45" t="s">
        <v>2</v>
      </c>
      <c r="W26" s="38" t="s">
        <v>5</v>
      </c>
    </row>
    <row r="27" spans="1:23" s="34" customFormat="1" ht="17.25" customHeight="1">
      <c r="A27" s="19" t="s">
        <v>25</v>
      </c>
      <c r="B27" s="20"/>
      <c r="C27" s="28"/>
      <c r="D27" s="10"/>
      <c r="E27" s="10"/>
      <c r="F27" s="10"/>
      <c r="G27" s="10"/>
      <c r="H27" s="10"/>
      <c r="I27" s="10"/>
      <c r="J27" s="10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s="34" customFormat="1" ht="17.25" customHeight="1">
      <c r="A28" s="67" t="s">
        <v>0</v>
      </c>
      <c r="B28" s="68" t="s">
        <v>26</v>
      </c>
      <c r="C28" s="56"/>
      <c r="D28" s="2"/>
      <c r="E28" s="2">
        <v>22</v>
      </c>
      <c r="F28" s="2">
        <v>23</v>
      </c>
      <c r="G28" s="2">
        <v>23</v>
      </c>
      <c r="H28" s="2"/>
      <c r="I28" s="2">
        <v>27</v>
      </c>
      <c r="J28" s="2"/>
      <c r="K28" s="2">
        <v>25</v>
      </c>
      <c r="L28" s="2"/>
      <c r="M28" s="3">
        <v>21</v>
      </c>
      <c r="N28" s="41"/>
      <c r="O28" s="2">
        <v>26</v>
      </c>
      <c r="P28" s="3">
        <v>26</v>
      </c>
      <c r="Q28" s="2">
        <v>26</v>
      </c>
      <c r="R28" s="5">
        <v>25</v>
      </c>
      <c r="S28" s="5">
        <v>25</v>
      </c>
      <c r="T28" s="5">
        <v>26</v>
      </c>
      <c r="U28" s="5">
        <v>26</v>
      </c>
      <c r="V28" s="5">
        <v>26</v>
      </c>
      <c r="W28" s="31">
        <f>V28/U28-1</f>
        <v>0</v>
      </c>
    </row>
    <row r="29" spans="1:23" s="34" customFormat="1" ht="17.25" customHeight="1">
      <c r="A29" s="67"/>
      <c r="B29" s="60" t="s">
        <v>0</v>
      </c>
      <c r="C29" s="12" t="s">
        <v>27</v>
      </c>
      <c r="D29" s="2"/>
      <c r="E29" s="2"/>
      <c r="F29" s="2"/>
      <c r="G29" s="2"/>
      <c r="H29" s="2"/>
      <c r="I29" s="2"/>
      <c r="J29" s="2"/>
      <c r="K29" s="2"/>
      <c r="L29" s="2"/>
      <c r="M29" s="3"/>
      <c r="N29" s="41"/>
      <c r="O29" s="2"/>
      <c r="P29" s="3"/>
      <c r="Q29" s="2"/>
      <c r="R29" s="5"/>
      <c r="S29" s="5">
        <v>2</v>
      </c>
      <c r="T29" s="5">
        <v>2</v>
      </c>
      <c r="U29" s="5">
        <v>3</v>
      </c>
      <c r="V29" s="48" t="s">
        <v>2</v>
      </c>
      <c r="W29" s="38" t="s">
        <v>5</v>
      </c>
    </row>
    <row r="30" spans="1:23" s="34" customFormat="1" ht="17.25" customHeight="1">
      <c r="A30" s="67"/>
      <c r="B30" s="61"/>
      <c r="C30" s="12" t="s">
        <v>28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2"/>
      <c r="O30" s="5"/>
      <c r="P30" s="4">
        <v>11</v>
      </c>
      <c r="Q30" s="5">
        <v>12</v>
      </c>
      <c r="R30" s="5">
        <v>12</v>
      </c>
      <c r="S30" s="5">
        <v>11</v>
      </c>
      <c r="T30" s="5">
        <v>11</v>
      </c>
      <c r="U30" s="5">
        <v>11</v>
      </c>
      <c r="V30" s="48" t="s">
        <v>2</v>
      </c>
      <c r="W30" s="38" t="s">
        <v>5</v>
      </c>
    </row>
    <row r="31" spans="1:23" s="34" customFormat="1" ht="17.25" customHeight="1">
      <c r="A31" s="67"/>
      <c r="B31" s="61"/>
      <c r="C31" s="12" t="s">
        <v>29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2"/>
      <c r="O31" s="5"/>
      <c r="P31" s="4">
        <v>2</v>
      </c>
      <c r="Q31" s="5">
        <v>2</v>
      </c>
      <c r="R31" s="5">
        <v>2</v>
      </c>
      <c r="S31" s="5">
        <v>2</v>
      </c>
      <c r="T31" s="5">
        <v>2</v>
      </c>
      <c r="U31" s="5">
        <v>1</v>
      </c>
      <c r="V31" s="48" t="s">
        <v>2</v>
      </c>
      <c r="W31" s="38" t="s">
        <v>5</v>
      </c>
    </row>
    <row r="32" spans="1:23" s="34" customFormat="1" ht="17.25" customHeight="1">
      <c r="A32" s="67"/>
      <c r="B32" s="61"/>
      <c r="C32" s="12" t="s">
        <v>30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2"/>
      <c r="O32" s="5"/>
      <c r="P32" s="4">
        <v>11</v>
      </c>
      <c r="Q32" s="5">
        <v>10</v>
      </c>
      <c r="R32" s="5">
        <v>9</v>
      </c>
      <c r="S32" s="5">
        <v>8</v>
      </c>
      <c r="T32" s="5">
        <v>9</v>
      </c>
      <c r="U32" s="5">
        <v>9</v>
      </c>
      <c r="V32" s="48" t="s">
        <v>2</v>
      </c>
      <c r="W32" s="38" t="s">
        <v>5</v>
      </c>
    </row>
    <row r="33" spans="1:23" s="34" customFormat="1" ht="17.25" customHeight="1">
      <c r="A33" s="67"/>
      <c r="B33" s="62"/>
      <c r="C33" s="12" t="s">
        <v>31</v>
      </c>
      <c r="D33" s="4"/>
      <c r="E33" s="4"/>
      <c r="F33" s="4"/>
      <c r="G33" s="4"/>
      <c r="H33" s="4"/>
      <c r="I33" s="4"/>
      <c r="J33" s="4"/>
      <c r="K33" s="4"/>
      <c r="L33" s="4"/>
      <c r="M33" s="8"/>
      <c r="N33" s="42"/>
      <c r="O33" s="13"/>
      <c r="P33" s="4">
        <v>2</v>
      </c>
      <c r="Q33" s="5">
        <v>2</v>
      </c>
      <c r="R33" s="5">
        <v>2</v>
      </c>
      <c r="S33" s="5">
        <v>2</v>
      </c>
      <c r="T33" s="5">
        <v>2</v>
      </c>
      <c r="U33" s="5">
        <v>2</v>
      </c>
      <c r="V33" s="48" t="s">
        <v>2</v>
      </c>
      <c r="W33" s="38" t="s">
        <v>5</v>
      </c>
    </row>
    <row r="34" spans="1:23" s="34" customFormat="1" ht="17.25" customHeight="1">
      <c r="A34" s="67"/>
      <c r="B34" s="69" t="s">
        <v>32</v>
      </c>
      <c r="C34" s="70"/>
      <c r="D34" s="5"/>
      <c r="E34" s="5"/>
      <c r="F34" s="5"/>
      <c r="G34" s="8">
        <v>2032</v>
      </c>
      <c r="H34" s="8"/>
      <c r="I34" s="8">
        <v>2333</v>
      </c>
      <c r="J34" s="8"/>
      <c r="K34" s="8">
        <v>2226</v>
      </c>
      <c r="L34" s="8"/>
      <c r="M34" s="8">
        <v>2524</v>
      </c>
      <c r="N34" s="42"/>
      <c r="O34" s="13">
        <v>1426</v>
      </c>
      <c r="P34" s="13">
        <v>1725</v>
      </c>
      <c r="Q34" s="13">
        <v>1494</v>
      </c>
      <c r="R34" s="13">
        <v>1504</v>
      </c>
      <c r="S34" s="13">
        <v>2141</v>
      </c>
      <c r="T34" s="13">
        <v>2312</v>
      </c>
      <c r="U34" s="13">
        <v>2376</v>
      </c>
      <c r="V34" s="13">
        <v>2548</v>
      </c>
      <c r="W34" s="31">
        <f t="shared" ref="W34:W38" si="3">V34/U34-1</f>
        <v>7.239057239057245E-2</v>
      </c>
    </row>
    <row r="35" spans="1:23" s="34" customFormat="1" ht="17.25" customHeight="1">
      <c r="A35" s="67"/>
      <c r="B35" s="69" t="s">
        <v>33</v>
      </c>
      <c r="C35" s="70"/>
      <c r="D35" s="5"/>
      <c r="E35" s="5"/>
      <c r="F35" s="5"/>
      <c r="G35" s="8">
        <v>137887</v>
      </c>
      <c r="H35" s="8"/>
      <c r="I35" s="8">
        <v>137959</v>
      </c>
      <c r="J35" s="8"/>
      <c r="K35" s="8">
        <v>137525</v>
      </c>
      <c r="L35" s="8"/>
      <c r="M35" s="8">
        <v>200342</v>
      </c>
      <c r="N35" s="42"/>
      <c r="O35" s="13">
        <v>162860</v>
      </c>
      <c r="P35" s="13">
        <v>203738</v>
      </c>
      <c r="Q35" s="13">
        <v>187949</v>
      </c>
      <c r="R35" s="13">
        <v>198339</v>
      </c>
      <c r="S35" s="13">
        <v>265329</v>
      </c>
      <c r="T35" s="13">
        <v>327594</v>
      </c>
      <c r="U35" s="13">
        <v>340230</v>
      </c>
      <c r="V35" s="44" t="s">
        <v>2</v>
      </c>
      <c r="W35" s="38" t="s">
        <v>5</v>
      </c>
    </row>
    <row r="36" spans="1:23" s="34" customFormat="1" ht="17.25" customHeight="1">
      <c r="A36" s="67"/>
      <c r="B36" s="47" t="s">
        <v>37</v>
      </c>
      <c r="C36" s="46"/>
      <c r="D36" s="5"/>
      <c r="E36" s="5"/>
      <c r="F36" s="5"/>
      <c r="G36" s="8">
        <v>299</v>
      </c>
      <c r="H36" s="8"/>
      <c r="I36" s="8">
        <v>301</v>
      </c>
      <c r="J36" s="8"/>
      <c r="K36" s="8">
        <v>302</v>
      </c>
      <c r="L36" s="8"/>
      <c r="M36" s="8">
        <v>440</v>
      </c>
      <c r="N36" s="42"/>
      <c r="O36" s="13">
        <v>354</v>
      </c>
      <c r="P36" s="13">
        <v>443</v>
      </c>
      <c r="Q36" s="13">
        <v>408</v>
      </c>
      <c r="R36" s="13">
        <v>429</v>
      </c>
      <c r="S36" s="13">
        <v>575</v>
      </c>
      <c r="T36" s="13">
        <v>708</v>
      </c>
      <c r="U36" s="13">
        <v>733</v>
      </c>
      <c r="V36" s="13">
        <v>638</v>
      </c>
      <c r="W36" s="31">
        <f t="shared" si="3"/>
        <v>-0.12960436562073674</v>
      </c>
    </row>
    <row r="37" spans="1:23" s="34" customFormat="1" ht="17.25" customHeight="1">
      <c r="A37" s="67"/>
      <c r="B37" s="69" t="s">
        <v>34</v>
      </c>
      <c r="C37" s="70"/>
      <c r="D37" s="5"/>
      <c r="E37" s="5"/>
      <c r="F37" s="5"/>
      <c r="G37" s="4">
        <v>85</v>
      </c>
      <c r="H37" s="4"/>
      <c r="I37" s="4">
        <v>127</v>
      </c>
      <c r="J37" s="4"/>
      <c r="K37" s="4">
        <v>168</v>
      </c>
      <c r="L37" s="4"/>
      <c r="M37" s="8">
        <v>81</v>
      </c>
      <c r="N37" s="42"/>
      <c r="O37" s="13">
        <v>115</v>
      </c>
      <c r="P37" s="5">
        <v>149</v>
      </c>
      <c r="Q37" s="5">
        <v>124</v>
      </c>
      <c r="R37" s="5">
        <v>138</v>
      </c>
      <c r="S37" s="5">
        <v>145</v>
      </c>
      <c r="T37" s="5">
        <v>124</v>
      </c>
      <c r="U37" s="5">
        <v>159</v>
      </c>
      <c r="V37" s="5">
        <v>200</v>
      </c>
      <c r="W37" s="31">
        <f t="shared" si="3"/>
        <v>0.25786163522012573</v>
      </c>
    </row>
    <row r="38" spans="1:23" s="34" customFormat="1" ht="17.25" customHeight="1">
      <c r="A38" s="64" t="s">
        <v>38</v>
      </c>
      <c r="B38" s="65"/>
      <c r="C38" s="66"/>
      <c r="D38" s="13">
        <v>16491376</v>
      </c>
      <c r="E38" s="13">
        <v>20975892</v>
      </c>
      <c r="F38" s="13">
        <v>24347855</v>
      </c>
      <c r="G38" s="13">
        <v>25501701</v>
      </c>
      <c r="H38" s="13">
        <v>27448957</v>
      </c>
      <c r="I38" s="13">
        <v>30436956</v>
      </c>
      <c r="J38" s="13">
        <v>39618272</v>
      </c>
      <c r="K38" s="13">
        <v>47040869</v>
      </c>
      <c r="L38" s="13">
        <v>55395785</v>
      </c>
      <c r="M38" s="8">
        <v>57185862</v>
      </c>
      <c r="N38" s="13">
        <v>56867654</v>
      </c>
      <c r="O38" s="13">
        <v>64116431.280000001</v>
      </c>
      <c r="P38" s="13">
        <v>67004960.079999998</v>
      </c>
      <c r="Q38" s="13">
        <v>64706268.969999999</v>
      </c>
      <c r="R38" s="1">
        <v>67089304</v>
      </c>
      <c r="S38" s="1">
        <v>67650693</v>
      </c>
      <c r="T38" s="1">
        <v>73007671.999999985</v>
      </c>
      <c r="U38" s="1">
        <v>76627294</v>
      </c>
      <c r="V38" s="15">
        <v>86727632.349999994</v>
      </c>
      <c r="W38" s="31">
        <f t="shared" si="3"/>
        <v>0.13181123621564916</v>
      </c>
    </row>
    <row r="39" spans="1:23">
      <c r="A39" s="43" t="s">
        <v>35</v>
      </c>
    </row>
    <row r="40" spans="1:23">
      <c r="A40" s="27" t="s">
        <v>6</v>
      </c>
    </row>
    <row r="74" spans="1:1">
      <c r="A74" s="27" t="s">
        <v>6</v>
      </c>
    </row>
  </sheetData>
  <mergeCells count="24">
    <mergeCell ref="A38:C38"/>
    <mergeCell ref="A28:A37"/>
    <mergeCell ref="B28:C28"/>
    <mergeCell ref="B29:B33"/>
    <mergeCell ref="B34:C34"/>
    <mergeCell ref="B35:C35"/>
    <mergeCell ref="B37:C37"/>
    <mergeCell ref="A21:A26"/>
    <mergeCell ref="B22:B23"/>
    <mergeCell ref="B25:B26"/>
    <mergeCell ref="A14:A19"/>
    <mergeCell ref="B14:C14"/>
    <mergeCell ref="B15:C15"/>
    <mergeCell ref="B16:C16"/>
    <mergeCell ref="B17:C17"/>
    <mergeCell ref="B18:C18"/>
    <mergeCell ref="B19:C19"/>
    <mergeCell ref="A3:C3"/>
    <mergeCell ref="A5:A12"/>
    <mergeCell ref="B5:C5"/>
    <mergeCell ref="B6:C6"/>
    <mergeCell ref="B7:C7"/>
    <mergeCell ref="B8:C8"/>
    <mergeCell ref="B10:B12"/>
  </mergeCells>
  <conditionalFormatting sqref="W14:W19 W28 W5:W8 W10:W12 W34 W36:W38">
    <cfRule type="dataBar" priority="9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{CC8FA6F5-45AC-40DA-A5E8-4FFF79799650}</x14:id>
        </ext>
      </extLst>
    </cfRule>
  </conditionalFormatting>
  <pageMargins left="0.15748031496062992" right="0.15748031496062992" top="0.86614173228346458" bottom="0.59055118110236227" header="0.51181102362204722" footer="0.51181102362204722"/>
  <pageSetup paperSize="9" scale="55" orientation="landscape" r:id="rId1"/>
  <headerFooter alignWithMargins="0">
    <oddHeader>&amp;LGDAŃSK W LICZBACH / KULTURA
&amp;F&amp;R&amp;D</oddHeader>
    <oddFooter>&amp;L&amp;"Arial,Kursywa"&amp;8Opracowanie: Referat Badań i Analiz Społeczno-Gospodarczych, Wydział Polityki Gospodarczej, UMG&amp;R&amp;"Arial,Kursywa"&amp;8www.gdansk.pl/gdanskwliczbach</oddFooter>
  </headerFooter>
  <rowBreaks count="1" manualBreakCount="1">
    <brk id="40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C8FA6F5-45AC-40DA-A5E8-4FFF7979965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W14:W19 W28 W5:W8 W10:W12 W34 W36:W38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Kina, galerie, ośrodki kultury</vt:lpstr>
      <vt:lpstr>'Kina, galerie, ośrodki kultury'!Obszar_wydruku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RBiASG;WPG;UMG</dc:creator>
  <cp:lastModifiedBy>Hrynkiewicz Marcin</cp:lastModifiedBy>
  <cp:lastPrinted>2019-07-23T10:27:50Z</cp:lastPrinted>
  <dcterms:created xsi:type="dcterms:W3CDTF">2007-01-05T13:21:26Z</dcterms:created>
  <dcterms:modified xsi:type="dcterms:W3CDTF">2019-07-23T12:04:37Z</dcterms:modified>
</cp:coreProperties>
</file>