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6 Bezpieczeństwo_OK\"/>
    </mc:Choice>
  </mc:AlternateContent>
  <bookViews>
    <workbookView xWindow="240" yWindow="345" windowWidth="11445" windowHeight="8460" tabRatio="564"/>
  </bookViews>
  <sheets>
    <sheet name="DZIAŁALNOŚĆ POLICJI" sheetId="22" r:id="rId1"/>
  </sheets>
  <definedNames>
    <definedName name="_xlnm.Print_Area" localSheetId="0">'DZIAŁALNOŚĆ POLICJI'!$A$4:$W$67</definedName>
  </definedNames>
  <calcPr calcId="152511"/>
</workbook>
</file>

<file path=xl/calcChain.xml><?xml version="1.0" encoding="utf-8"?>
<calcChain xmlns="http://schemas.openxmlformats.org/spreadsheetml/2006/main">
  <c r="W6" i="22" l="1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5" i="22"/>
  <c r="V7" i="22"/>
  <c r="V8" i="22"/>
  <c r="V9" i="22"/>
  <c r="V10" i="22"/>
  <c r="V11" i="22"/>
  <c r="V12" i="22"/>
  <c r="V13" i="22"/>
  <c r="V14" i="22"/>
  <c r="V6" i="22"/>
  <c r="T17" i="22" l="1"/>
  <c r="T18" i="22"/>
  <c r="T19" i="22"/>
  <c r="T20" i="22"/>
  <c r="T21" i="22"/>
  <c r="T22" i="22"/>
  <c r="T16" i="22"/>
  <c r="C16" i="22"/>
  <c r="D16" i="22"/>
  <c r="E16" i="22"/>
  <c r="F16" i="22"/>
  <c r="G16" i="22"/>
  <c r="H16" i="22"/>
  <c r="I16" i="22"/>
  <c r="J16" i="22"/>
  <c r="K16" i="22"/>
  <c r="L16" i="22"/>
  <c r="N16" i="22"/>
  <c r="C17" i="22"/>
  <c r="D17" i="22"/>
  <c r="E17" i="22"/>
  <c r="F17" i="22"/>
  <c r="G17" i="22"/>
  <c r="H17" i="22"/>
  <c r="I17" i="22"/>
  <c r="J17" i="22"/>
  <c r="K17" i="22"/>
  <c r="L17" i="22"/>
  <c r="N17" i="22"/>
  <c r="C18" i="22"/>
  <c r="D18" i="22"/>
  <c r="E18" i="22"/>
  <c r="F18" i="22"/>
  <c r="G18" i="22"/>
  <c r="H18" i="22"/>
  <c r="I18" i="22"/>
  <c r="J18" i="22"/>
  <c r="K18" i="22"/>
  <c r="L18" i="22"/>
  <c r="N18" i="22"/>
  <c r="O17" i="22"/>
  <c r="O18" i="22"/>
  <c r="O16" i="22"/>
</calcChain>
</file>

<file path=xl/sharedStrings.xml><?xml version="1.0" encoding="utf-8"?>
<sst xmlns="http://schemas.openxmlformats.org/spreadsheetml/2006/main" count="63" uniqueCount="21">
  <si>
    <t>WYSZCZEGÓLNIENIE</t>
  </si>
  <si>
    <t>-</t>
  </si>
  <si>
    <t>zmiana r./r. %</t>
  </si>
  <si>
    <t>zmiana r./r. liczba</t>
  </si>
  <si>
    <t>w tym:</t>
  </si>
  <si>
    <t>o charakterze kryminalnym</t>
  </si>
  <si>
    <t>o charakterze gospodarczym</t>
  </si>
  <si>
    <t>drogowych</t>
  </si>
  <si>
    <t>przeciwko zdrowiu i życiu</t>
  </si>
  <si>
    <t>przeciwko mieniu</t>
  </si>
  <si>
    <t>przeciwko wolności, wolności sumienia i wyznania, wolności seksualnej i obyczajności</t>
  </si>
  <si>
    <t>przeciwko rodzinie i opiece</t>
  </si>
  <si>
    <t>Udział przestępstw stwierdzonych przez Policję w Gdańsku; Polska = 100%</t>
  </si>
  <si>
    <t>Wskaźnik wykrywalności sprawców przestępstw stwierdzonych przez policję w %</t>
  </si>
  <si>
    <t>Przestępstwa stwierdzone ogółem</t>
  </si>
  <si>
    <t>Przestępstwa stwierdzone na 1000 mieszkańców</t>
  </si>
  <si>
    <t>b.d.</t>
  </si>
  <si>
    <t>przeciwko bezpieczeństwu powszechnemu i bezpieczeństwu w komunikacji</t>
  </si>
  <si>
    <t>Działalność policji</t>
  </si>
  <si>
    <t>Źródło: Opracowanie własne Referat Badań i Analiz Społeczno-Gospodarczych, UMG, na podstawie danych z Informatorów o sytuacji społeczno-gospodarczej Gdańska oraz Banku Danych Lokalnych, GUS.</t>
  </si>
  <si>
    <r>
      <t xml:space="preserve">UWAGA: </t>
    </r>
    <r>
      <rPr>
        <i/>
        <u/>
        <sz val="10"/>
        <rFont val="Calibri"/>
        <family val="2"/>
        <charset val="238"/>
        <scheme val="minor"/>
      </rPr>
      <t>przestępstwa stwierdzone przez Policję w zakończonych postępowaniach przygotowawczych</t>
    </r>
    <r>
      <rPr>
        <i/>
        <sz val="10"/>
        <rFont val="Calibri"/>
        <family val="2"/>
        <charset val="238"/>
        <scheme val="minor"/>
      </rPr>
      <t>. Dane z Komendy Głównej Policji. Od 2013 r. dane o przestępstwach stwierdzonych oraz wskaźnikach wykrywalności sprawców przestępstw obliczane są z wyłączeniem informacji statystycznych o śledztwach i dochodzeniach własnych prokuratora i powierzonych do prowadzenia uprawnionym organom innym niż Policja, dlatego nie są w pełni porównywalne ze wskaźnikami z lat ubiegłych. Dane od 2014 roku nie obejmują czynów karalnych popełnionych przez nieletnich; zgodnie ze zmienioną metodologią stwierdzenie popełnienia czynów karalnych przez nieletnich dokonywane jest w postępowaniu sądowym po uprzednim przekazaniu przez Policję akt w sprawach nieletnich do sądu rodzinnego.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</si>
</sst>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-000"/>
    <numFmt numFmtId="165" formatCode="#,##0.0"/>
    <numFmt numFmtId="166" formatCode="0.0"/>
    <numFmt numFmtId="167" formatCode="0.0%"/>
  </numFmts>
  <fonts count="13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166" fontId="3" fillId="0" borderId="0" xfId="0" applyNumberFormat="1" applyFont="1"/>
    <xf numFmtId="0" fontId="6" fillId="0" borderId="0" xfId="0" applyFont="1"/>
    <xf numFmtId="0" fontId="7" fillId="2" borderId="6" xfId="0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 applyProtection="1">
      <alignment horizontal="left" vertical="center"/>
    </xf>
    <xf numFmtId="0" fontId="5" fillId="3" borderId="0" xfId="1" applyNumberFormat="1" applyFont="1" applyFill="1" applyBorder="1" applyAlignment="1" applyProtection="1">
      <alignment vertical="center"/>
    </xf>
    <xf numFmtId="0" fontId="4" fillId="5" borderId="4" xfId="1" applyNumberFormat="1" applyFont="1" applyFill="1" applyBorder="1" applyAlignment="1" applyProtection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8" xfId="1" applyNumberFormat="1" applyFont="1" applyFill="1" applyBorder="1" applyAlignment="1" applyProtection="1">
      <alignment vertical="center"/>
    </xf>
    <xf numFmtId="0" fontId="4" fillId="5" borderId="10" xfId="1" applyNumberFormat="1" applyFont="1" applyFill="1" applyBorder="1" applyAlignment="1" applyProtection="1">
      <alignment vertical="center"/>
    </xf>
    <xf numFmtId="3" fontId="9" fillId="0" borderId="1" xfId="2" applyNumberFormat="1" applyFont="1" applyBorder="1" applyAlignment="1">
      <alignment vertical="center"/>
    </xf>
    <xf numFmtId="166" fontId="9" fillId="0" borderId="1" xfId="2" applyNumberFormat="1" applyFont="1" applyBorder="1"/>
    <xf numFmtId="166" fontId="9" fillId="0" borderId="9" xfId="2" applyNumberFormat="1" applyFont="1" applyBorder="1"/>
    <xf numFmtId="165" fontId="9" fillId="0" borderId="1" xfId="2" applyNumberFormat="1" applyFont="1" applyBorder="1" applyAlignment="1">
      <alignment vertical="center"/>
    </xf>
    <xf numFmtId="165" fontId="9" fillId="0" borderId="1" xfId="2" applyNumberFormat="1" applyFont="1" applyBorder="1"/>
    <xf numFmtId="165" fontId="9" fillId="0" borderId="9" xfId="2" applyNumberFormat="1" applyFont="1" applyBorder="1"/>
    <xf numFmtId="0" fontId="3" fillId="0" borderId="0" xfId="0" applyFont="1" applyAlignment="1">
      <alignment vertical="center"/>
    </xf>
    <xf numFmtId="3" fontId="5" fillId="3" borderId="1" xfId="1" applyNumberFormat="1" applyFont="1" applyFill="1" applyBorder="1" applyAlignment="1" applyProtection="1">
      <alignment vertical="center"/>
    </xf>
    <xf numFmtId="0" fontId="5" fillId="3" borderId="1" xfId="1" applyNumberFormat="1" applyFont="1" applyFill="1" applyBorder="1" applyAlignment="1" applyProtection="1">
      <alignment vertical="center"/>
    </xf>
    <xf numFmtId="165" fontId="5" fillId="3" borderId="1" xfId="1" applyNumberFormat="1" applyFont="1" applyFill="1" applyBorder="1" applyAlignment="1" applyProtection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1" applyNumberFormat="1" applyFont="1" applyFill="1" applyBorder="1" applyAlignment="1" applyProtection="1">
      <alignment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3" fontId="9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5" fillId="5" borderId="6" xfId="0" applyFont="1" applyFill="1" applyBorder="1" applyAlignment="1">
      <alignment vertical="center"/>
    </xf>
    <xf numFmtId="3" fontId="5" fillId="3" borderId="6" xfId="1" applyNumberFormat="1" applyFont="1" applyFill="1" applyBorder="1" applyAlignment="1" applyProtection="1">
      <alignment vertical="center"/>
    </xf>
    <xf numFmtId="3" fontId="9" fillId="0" borderId="6" xfId="2" applyNumberFormat="1" applyFont="1" applyBorder="1" applyAlignment="1">
      <alignment vertical="center"/>
    </xf>
    <xf numFmtId="165" fontId="5" fillId="3" borderId="6" xfId="1" applyNumberFormat="1" applyFont="1" applyFill="1" applyBorder="1" applyAlignment="1" applyProtection="1">
      <alignment vertical="center"/>
    </xf>
    <xf numFmtId="165" fontId="9" fillId="0" borderId="6" xfId="2" applyNumberFormat="1" applyFont="1" applyBorder="1"/>
    <xf numFmtId="165" fontId="9" fillId="0" borderId="6" xfId="2" applyNumberFormat="1" applyFont="1" applyBorder="1" applyAlignment="1">
      <alignment vertical="center"/>
    </xf>
    <xf numFmtId="0" fontId="4" fillId="0" borderId="0" xfId="0" quotePrefix="1" applyFont="1"/>
    <xf numFmtId="166" fontId="9" fillId="0" borderId="11" xfId="2" applyNumberFormat="1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 applyProtection="1">
      <alignment horizontal="left" vertical="center"/>
    </xf>
    <xf numFmtId="164" fontId="4" fillId="4" borderId="10" xfId="1" applyNumberFormat="1" applyFont="1" applyFill="1" applyBorder="1" applyAlignment="1" applyProtection="1">
      <alignment horizontal="left" vertical="center"/>
    </xf>
    <xf numFmtId="164" fontId="4" fillId="4" borderId="6" xfId="1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67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165" fontId="5" fillId="5" borderId="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1" fillId="6" borderId="7" xfId="0" applyFont="1" applyFill="1" applyBorder="1" applyAlignment="1">
      <alignment horizontal="left" vertical="center" wrapText="1"/>
    </xf>
    <xf numFmtId="0" fontId="4" fillId="4" borderId="9" xfId="1" applyNumberFormat="1" applyFont="1" applyFill="1" applyBorder="1" applyAlignment="1" applyProtection="1">
      <alignment horizontal="center" vertical="center"/>
    </xf>
    <xf numFmtId="0" fontId="4" fillId="4" borderId="2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/>
    </xf>
    <xf numFmtId="0" fontId="5" fillId="3" borderId="8" xfId="1" applyNumberFormat="1" applyFont="1" applyFill="1" applyBorder="1" applyAlignment="1" applyProtection="1">
      <alignment horizontal="left" vertical="center"/>
    </xf>
    <xf numFmtId="0" fontId="5" fillId="3" borderId="7" xfId="1" applyNumberFormat="1" applyFont="1" applyFill="1" applyBorder="1" applyAlignment="1" applyProtection="1">
      <alignment horizontal="left" vertical="center"/>
    </xf>
    <xf numFmtId="0" fontId="5" fillId="3" borderId="8" xfId="1" applyNumberFormat="1" applyFont="1" applyFill="1" applyBorder="1" applyAlignment="1" applyProtection="1">
      <alignment horizontal="left" vertical="center" wrapText="1"/>
    </xf>
    <xf numFmtId="0" fontId="5" fillId="3" borderId="10" xfId="1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4" borderId="11" xfId="1" applyNumberFormat="1" applyFont="1" applyFill="1" applyBorder="1" applyAlignment="1" applyProtection="1">
      <alignment horizontal="center" vertical="center"/>
    </xf>
    <xf numFmtId="0" fontId="4" fillId="4" borderId="13" xfId="1" applyNumberFormat="1" applyFont="1" applyFill="1" applyBorder="1" applyAlignment="1" applyProtection="1">
      <alignment horizontal="center" vertical="center"/>
    </xf>
    <xf numFmtId="0" fontId="4" fillId="4" borderId="12" xfId="1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7CFC1"/>
      <color rgb="FF00A082"/>
      <color rgb="FF50B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effectLst/>
              </a:rPr>
              <a:t>Wskaźnik wykrywalności sprawców przestępstw stwierdzonych przez policję w Gdańsku</a:t>
            </a:r>
            <a:endParaRPr lang="pl-PL" sz="1400">
              <a:effectLst/>
            </a:endParaRPr>
          </a:p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pl-PL" sz="1400" b="0" i="0" baseline="0">
                <a:effectLst/>
              </a:rPr>
              <a:t>[dane w %]</a:t>
            </a:r>
            <a:endParaRPr lang="pl-PL" sz="1400">
              <a:effectLst/>
            </a:endParaRPr>
          </a:p>
        </c:rich>
      </c:tx>
      <c:layout>
        <c:manualLayout>
          <c:xMode val="edge"/>
          <c:yMode val="edge"/>
          <c:x val="0.14429414922168546"/>
          <c:y val="2.0278833967046894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7098449192549814E-2"/>
          <c:y val="0.19164628469537501"/>
          <c:w val="0.66941196360116817"/>
          <c:h val="0.75104138598644754"/>
        </c:manualLayout>
      </c:layout>
      <c:lineChart>
        <c:grouping val="standard"/>
        <c:varyColors val="0"/>
        <c:ser>
          <c:idx val="1"/>
          <c:order val="0"/>
          <c:tx>
            <c:v>Wskaźnik wykrywalności sprawców przestępstw stwierdzonych przez policję, w tym:</c:v>
          </c:tx>
          <c:spPr>
            <a:ln w="47625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 cap="flat" cmpd="sng" algn="ctr">
                <a:solidFill>
                  <a:srgbClr val="00A082"/>
                </a:solidFill>
                <a:prstDash val="solid"/>
                <a:round/>
              </a:ln>
              <a:effectLst/>
            </c:spPr>
          </c:marker>
          <c:dLbls>
            <c:dLbl>
              <c:idx val="18"/>
              <c:layout>
                <c:manualLayout>
                  <c:x val="7.2795836078833488E-3"/>
                  <c:y val="9.5945231180703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'DZIAŁALNOŚĆ POLICJI'!$C$4:$U$4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'DZIAŁALNOŚĆ POLICJI'!$C$24:$U$24</c:f>
              <c:numCache>
                <c:formatCode>General</c:formatCode>
                <c:ptCount val="19"/>
                <c:pt idx="0">
                  <c:v>45</c:v>
                </c:pt>
                <c:pt idx="1">
                  <c:v>47.1</c:v>
                </c:pt>
                <c:pt idx="2">
                  <c:v>44.7</c:v>
                </c:pt>
                <c:pt idx="3">
                  <c:v>41.8</c:v>
                </c:pt>
                <c:pt idx="4">
                  <c:v>46.7</c:v>
                </c:pt>
                <c:pt idx="5">
                  <c:v>42.9</c:v>
                </c:pt>
                <c:pt idx="6">
                  <c:v>43.9</c:v>
                </c:pt>
                <c:pt idx="7">
                  <c:v>45.5</c:v>
                </c:pt>
                <c:pt idx="8">
                  <c:v>47.4</c:v>
                </c:pt>
                <c:pt idx="9">
                  <c:v>70.099999999999994</c:v>
                </c:pt>
                <c:pt idx="10">
                  <c:v>63.9</c:v>
                </c:pt>
                <c:pt idx="11">
                  <c:v>63.5</c:v>
                </c:pt>
                <c:pt idx="12">
                  <c:v>44.5</c:v>
                </c:pt>
                <c:pt idx="13" formatCode="#\ ##0.0">
                  <c:v>55.7</c:v>
                </c:pt>
                <c:pt idx="14" formatCode="#\ ##0.0">
                  <c:v>46.6</c:v>
                </c:pt>
                <c:pt idx="15" formatCode="#\ ##0.0">
                  <c:v>43</c:v>
                </c:pt>
                <c:pt idx="16" formatCode="#\ ##0.0">
                  <c:v>47.3</c:v>
                </c:pt>
                <c:pt idx="17" formatCode="#\ ##0.0">
                  <c:v>54.4</c:v>
                </c:pt>
                <c:pt idx="18" formatCode="#\ ##0.0">
                  <c:v>53.4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'DZIAŁALNOŚĆ POLICJI'!$B$25</c:f>
              <c:strCache>
                <c:ptCount val="1"/>
                <c:pt idx="0">
                  <c:v>o charakterze kryminalnym</c:v>
                </c:pt>
              </c:strCache>
            </c:strRef>
          </c:tx>
          <c:spPr>
            <a:ln w="28575" cap="rnd" cmpd="sng" algn="ctr">
              <a:solidFill>
                <a:srgbClr val="00A082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00A082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A08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'DZIAŁALNOŚĆ POLICJI'!$C$4:$U$4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'DZIAŁALNOŚĆ POLICJI'!$C$25:$U$25</c:f>
              <c:numCache>
                <c:formatCode>0.0</c:formatCode>
                <c:ptCount val="19"/>
                <c:pt idx="0">
                  <c:v>41.4</c:v>
                </c:pt>
                <c:pt idx="1">
                  <c:v>44.2</c:v>
                </c:pt>
                <c:pt idx="2">
                  <c:v>39.5</c:v>
                </c:pt>
                <c:pt idx="3">
                  <c:v>28.5</c:v>
                </c:pt>
                <c:pt idx="4">
                  <c:v>26.5</c:v>
                </c:pt>
                <c:pt idx="5">
                  <c:v>25.2</c:v>
                </c:pt>
                <c:pt idx="6">
                  <c:v>26.3</c:v>
                </c:pt>
                <c:pt idx="7">
                  <c:v>26.8</c:v>
                </c:pt>
                <c:pt idx="8">
                  <c:v>29.2</c:v>
                </c:pt>
                <c:pt idx="9">
                  <c:v>41.5</c:v>
                </c:pt>
                <c:pt idx="11">
                  <c:v>39</c:v>
                </c:pt>
                <c:pt idx="12">
                  <c:v>33.799999999999997</c:v>
                </c:pt>
                <c:pt idx="13" formatCode="#\ ##0.0">
                  <c:v>37.299999999999997</c:v>
                </c:pt>
                <c:pt idx="14" formatCode="#\ ##0.0">
                  <c:v>37.799999999999997</c:v>
                </c:pt>
                <c:pt idx="15" formatCode="#\ ##0.0">
                  <c:v>31.5</c:v>
                </c:pt>
                <c:pt idx="16" formatCode="#\ ##0.0">
                  <c:v>36.700000000000003</c:v>
                </c:pt>
                <c:pt idx="17" formatCode="#\ ##0.0">
                  <c:v>39.700000000000003</c:v>
                </c:pt>
                <c:pt idx="18" formatCode="#\ ##0.0">
                  <c:v>46.8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'DZIAŁALNOŚĆ POLICJI'!$B$26</c:f>
              <c:strCache>
                <c:ptCount val="1"/>
                <c:pt idx="0">
                  <c:v>o charakterze gospodarczym</c:v>
                </c:pt>
              </c:strCache>
            </c:strRef>
          </c:tx>
          <c:spPr>
            <a:ln w="28575" cap="rnd" cmpd="sng" algn="ctr">
              <a:solidFill>
                <a:srgbClr val="D73533"/>
              </a:solidFill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rgbClr val="D73533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1679709657865157E-2"/>
                  <c:y val="-4.2547428719699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3787209656427542E-2"/>
                  <c:y val="-6.584912627366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D73533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'DZIAŁALNOŚĆ POLICJI'!$C$4:$U$4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'DZIAŁALNOŚĆ POLICJI'!$C$26:$U$26</c:f>
              <c:numCache>
                <c:formatCode>0.0</c:formatCode>
                <c:ptCount val="19"/>
                <c:pt idx="0">
                  <c:v>93.6</c:v>
                </c:pt>
                <c:pt idx="1">
                  <c:v>90.1</c:v>
                </c:pt>
                <c:pt idx="2">
                  <c:v>95.5</c:v>
                </c:pt>
                <c:pt idx="3">
                  <c:v>97.9</c:v>
                </c:pt>
                <c:pt idx="4">
                  <c:v>97.5</c:v>
                </c:pt>
                <c:pt idx="5">
                  <c:v>95.5</c:v>
                </c:pt>
                <c:pt idx="6">
                  <c:v>94</c:v>
                </c:pt>
                <c:pt idx="7">
                  <c:v>93.4</c:v>
                </c:pt>
                <c:pt idx="8">
                  <c:v>94</c:v>
                </c:pt>
                <c:pt idx="9">
                  <c:v>98.3</c:v>
                </c:pt>
                <c:pt idx="11">
                  <c:v>97.4</c:v>
                </c:pt>
                <c:pt idx="12">
                  <c:v>86</c:v>
                </c:pt>
                <c:pt idx="13" formatCode="#\ ##0.0">
                  <c:v>90.8</c:v>
                </c:pt>
                <c:pt idx="14" formatCode="#\ ##0.0">
                  <c:v>68.5</c:v>
                </c:pt>
                <c:pt idx="15" formatCode="#\ ##0.0">
                  <c:v>70.8</c:v>
                </c:pt>
                <c:pt idx="16" formatCode="#\ ##0.0">
                  <c:v>70.2</c:v>
                </c:pt>
                <c:pt idx="17" formatCode="#\ ##0.0">
                  <c:v>80.2</c:v>
                </c:pt>
                <c:pt idx="18" formatCode="#\ ##0.0">
                  <c:v>62.7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'DZIAŁALNOŚĆ POLICJI'!$B$27</c:f>
              <c:strCache>
                <c:ptCount val="1"/>
                <c:pt idx="0">
                  <c:v>drogowych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solidFill>
                <a:schemeClr val="tx2">
                  <a:lumMod val="50000"/>
                  <a:lumOff val="50000"/>
                </a:schemeClr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1755369220720466E-2"/>
                  <c:y val="5.170463958164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'DZIAŁALNOŚĆ POLICJI'!$C$4:$U$4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'DZIAŁALNOŚĆ POLICJI'!$C$27:$U$27</c:f>
              <c:numCache>
                <c:formatCode>0.0</c:formatCode>
                <c:ptCount val="19"/>
                <c:pt idx="0">
                  <c:v>89.3</c:v>
                </c:pt>
                <c:pt idx="1">
                  <c:v>96.1</c:v>
                </c:pt>
                <c:pt idx="2">
                  <c:v>95.9</c:v>
                </c:pt>
                <c:pt idx="3">
                  <c:v>96.5</c:v>
                </c:pt>
                <c:pt idx="4">
                  <c:v>96.3</c:v>
                </c:pt>
                <c:pt idx="5">
                  <c:v>97</c:v>
                </c:pt>
                <c:pt idx="6">
                  <c:v>97.6</c:v>
                </c:pt>
                <c:pt idx="7">
                  <c:v>96.4</c:v>
                </c:pt>
                <c:pt idx="8">
                  <c:v>98</c:v>
                </c:pt>
                <c:pt idx="9">
                  <c:v>97.3</c:v>
                </c:pt>
                <c:pt idx="11">
                  <c:v>97.9</c:v>
                </c:pt>
                <c:pt idx="12">
                  <c:v>98.2</c:v>
                </c:pt>
                <c:pt idx="13" formatCode="#\ ##0.0">
                  <c:v>97.7</c:v>
                </c:pt>
                <c:pt idx="14" formatCode="#\ ##0.0">
                  <c:v>96.2</c:v>
                </c:pt>
                <c:pt idx="15" formatCode="#\ ##0.0">
                  <c:v>98.5</c:v>
                </c:pt>
                <c:pt idx="16" formatCode="#\ ##0.0">
                  <c:v>97.1</c:v>
                </c:pt>
                <c:pt idx="17" formatCode="#\ ##0.0">
                  <c:v>96.4</c:v>
                </c:pt>
                <c:pt idx="18" formatCode="#\ ##0.0">
                  <c:v>97.8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1391528"/>
        <c:axId val="281391920"/>
      </c:lineChart>
      <c:catAx>
        <c:axId val="281391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1391920"/>
        <c:crosses val="autoZero"/>
        <c:auto val="0"/>
        <c:lblAlgn val="ctr"/>
        <c:lblOffset val="100"/>
        <c:noMultiLvlLbl val="0"/>
      </c:catAx>
      <c:valAx>
        <c:axId val="281391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1391528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557520889599"/>
          <c:y val="0.12348692154925502"/>
          <c:w val="0.15870710605618743"/>
          <c:h val="0.70890572138558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22</xdr:col>
      <xdr:colOff>590550</xdr:colOff>
      <xdr:row>0</xdr:row>
      <xdr:rowOff>298679</xdr:rowOff>
    </xdr:to>
    <xdr:grpSp>
      <xdr:nvGrpSpPr>
        <xdr:cNvPr id="36" name="Grupa 35"/>
        <xdr:cNvGrpSpPr/>
      </xdr:nvGrpSpPr>
      <xdr:grpSpPr>
        <a:xfrm>
          <a:off x="9525" y="0"/>
          <a:ext cx="14554200" cy="298679"/>
          <a:chOff x="0" y="0"/>
          <a:chExt cx="14099228" cy="298679"/>
        </a:xfrm>
      </xdr:grpSpPr>
      <xdr:grpSp>
        <xdr:nvGrpSpPr>
          <xdr:cNvPr id="19" name="Grupa 18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8" name="Grupa 7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4" name="Obraz 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" name="Obraz 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" name="Obraz 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7" name="Obraz 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9" name="Grupa 8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4" name="Grupa 13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21" name="Grupa 20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32" name="Obraz 3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33" name="Obraz 3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34" name="Obraz 3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5" name="Obraz 3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22" name="Grupa 21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28" name="Obraz 2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9" name="Obraz 2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30" name="Obraz 2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1" name="Obraz 3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36</xdr:row>
      <xdr:rowOff>0</xdr:rowOff>
    </xdr:from>
    <xdr:to>
      <xdr:col>19</xdr:col>
      <xdr:colOff>28574</xdr:colOff>
      <xdr:row>65</xdr:row>
      <xdr:rowOff>57150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67"/>
  <sheetViews>
    <sheetView showGridLines="0" tabSelected="1" zoomScaleNormal="100" zoomScaleSheetLayoutView="70" workbookViewId="0"/>
  </sheetViews>
  <sheetFormatPr defaultRowHeight="12.75" x14ac:dyDescent="0.2"/>
  <cols>
    <col min="1" max="1" width="9.140625" style="1"/>
    <col min="2" max="2" width="27.5703125" style="1" customWidth="1"/>
    <col min="3" max="12" width="8.42578125" style="1" customWidth="1"/>
    <col min="13" max="16" width="8.42578125" style="2" customWidth="1"/>
    <col min="17" max="22" width="9.140625" style="1"/>
    <col min="23" max="23" width="9.140625" style="1" customWidth="1"/>
    <col min="24" max="16384" width="9.140625" style="1"/>
  </cols>
  <sheetData>
    <row r="1" spans="1:23" ht="30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5.75" x14ac:dyDescent="0.2">
      <c r="A2" s="47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48" customHeight="1" x14ac:dyDescent="0.2">
      <c r="A3" s="62" t="s">
        <v>20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33.75" customHeight="1" x14ac:dyDescent="0.2">
      <c r="A4" s="70" t="s">
        <v>0</v>
      </c>
      <c r="B4" s="71"/>
      <c r="C4" s="5">
        <v>2000</v>
      </c>
      <c r="D4" s="6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5">
        <v>2018</v>
      </c>
      <c r="V4" s="7" t="s">
        <v>2</v>
      </c>
      <c r="W4" s="7" t="s">
        <v>3</v>
      </c>
    </row>
    <row r="5" spans="1:23" ht="26.25" customHeight="1" x14ac:dyDescent="0.2">
      <c r="A5" s="10" t="s">
        <v>12</v>
      </c>
      <c r="B5" s="13"/>
      <c r="C5" s="10"/>
      <c r="D5" s="11"/>
      <c r="E5" s="11"/>
      <c r="F5" s="12"/>
      <c r="G5" s="11"/>
      <c r="H5" s="11"/>
      <c r="I5" s="12"/>
      <c r="J5" s="11"/>
      <c r="K5" s="11"/>
      <c r="L5" s="12"/>
      <c r="M5" s="11"/>
      <c r="N5" s="11"/>
      <c r="O5" s="13"/>
      <c r="P5" s="24">
        <v>1.7</v>
      </c>
      <c r="Q5" s="25">
        <v>1.4</v>
      </c>
      <c r="R5" s="26">
        <v>1.4</v>
      </c>
      <c r="S5" s="25">
        <v>1.5</v>
      </c>
      <c r="T5" s="35">
        <v>1.5</v>
      </c>
      <c r="U5" s="35">
        <v>1.4</v>
      </c>
      <c r="V5" s="55" t="s">
        <v>1</v>
      </c>
      <c r="W5" s="56">
        <f>U5-T5</f>
        <v>-0.10000000000000009</v>
      </c>
    </row>
    <row r="6" spans="1:23" s="20" customFormat="1" ht="26.25" customHeight="1" x14ac:dyDescent="0.2">
      <c r="A6" s="66" t="s">
        <v>14</v>
      </c>
      <c r="B6" s="66"/>
      <c r="C6" s="21">
        <v>35518</v>
      </c>
      <c r="D6" s="21">
        <v>34733</v>
      </c>
      <c r="E6" s="21">
        <v>33066</v>
      </c>
      <c r="F6" s="21">
        <v>33526</v>
      </c>
      <c r="G6" s="21">
        <v>35362</v>
      </c>
      <c r="H6" s="21">
        <v>28142</v>
      </c>
      <c r="I6" s="21">
        <v>22754</v>
      </c>
      <c r="J6" s="21">
        <v>19469</v>
      </c>
      <c r="K6" s="21">
        <v>20718</v>
      </c>
      <c r="L6" s="21">
        <v>33049</v>
      </c>
      <c r="M6" s="21">
        <v>24330</v>
      </c>
      <c r="N6" s="21">
        <v>24215</v>
      </c>
      <c r="O6" s="21">
        <v>15336</v>
      </c>
      <c r="P6" s="21">
        <v>17561</v>
      </c>
      <c r="Q6" s="21">
        <v>12335</v>
      </c>
      <c r="R6" s="21">
        <v>11203</v>
      </c>
      <c r="S6" s="21">
        <v>11115</v>
      </c>
      <c r="T6" s="36">
        <v>11622</v>
      </c>
      <c r="U6" s="36">
        <v>10760</v>
      </c>
      <c r="V6" s="58">
        <f>U6/T6-1</f>
        <v>-7.4169678196523869E-2</v>
      </c>
      <c r="W6" s="57">
        <f t="shared" ref="W6:W32" si="0">U6-T6</f>
        <v>-862</v>
      </c>
    </row>
    <row r="7" spans="1:23" x14ac:dyDescent="0.2">
      <c r="A7" s="63" t="s">
        <v>4</v>
      </c>
      <c r="B7" s="45" t="s">
        <v>5</v>
      </c>
      <c r="C7" s="14">
        <v>32914</v>
      </c>
      <c r="D7" s="14">
        <v>32596</v>
      </c>
      <c r="E7" s="14">
        <v>29989</v>
      </c>
      <c r="F7" s="14">
        <v>27038</v>
      </c>
      <c r="G7" s="14">
        <v>25240</v>
      </c>
      <c r="H7" s="14">
        <v>21013</v>
      </c>
      <c r="I7" s="14">
        <v>16858</v>
      </c>
      <c r="J7" s="14">
        <v>13990</v>
      </c>
      <c r="K7" s="14">
        <v>14885</v>
      </c>
      <c r="L7" s="14">
        <v>16244</v>
      </c>
      <c r="M7" s="28" t="s">
        <v>16</v>
      </c>
      <c r="N7" s="14">
        <v>13921</v>
      </c>
      <c r="O7" s="14">
        <v>11995</v>
      </c>
      <c r="P7" s="14">
        <v>11561</v>
      </c>
      <c r="Q7" s="14">
        <v>9458</v>
      </c>
      <c r="R7" s="14">
        <v>8385</v>
      </c>
      <c r="S7" s="14">
        <v>8206</v>
      </c>
      <c r="T7" s="37">
        <v>7639</v>
      </c>
      <c r="U7" s="37">
        <v>8065</v>
      </c>
      <c r="V7" s="50">
        <f t="shared" ref="V7:V14" si="1">U7/T7-1</f>
        <v>5.5766461578740767E-2</v>
      </c>
      <c r="W7" s="51">
        <f t="shared" si="0"/>
        <v>426</v>
      </c>
    </row>
    <row r="8" spans="1:23" x14ac:dyDescent="0.2">
      <c r="A8" s="64"/>
      <c r="B8" s="45" t="s">
        <v>6</v>
      </c>
      <c r="C8" s="27">
        <v>2006</v>
      </c>
      <c r="D8" s="27">
        <v>1147</v>
      </c>
      <c r="E8" s="27">
        <v>1876</v>
      </c>
      <c r="F8" s="27">
        <v>5527</v>
      </c>
      <c r="G8" s="27">
        <v>9183</v>
      </c>
      <c r="H8" s="27">
        <v>6073</v>
      </c>
      <c r="I8" s="27">
        <v>4664</v>
      </c>
      <c r="J8" s="27">
        <v>4360</v>
      </c>
      <c r="K8" s="27">
        <v>4819</v>
      </c>
      <c r="L8" s="27">
        <v>15501</v>
      </c>
      <c r="M8" s="28" t="s">
        <v>16</v>
      </c>
      <c r="N8" s="27">
        <v>9162</v>
      </c>
      <c r="O8" s="27">
        <v>2137</v>
      </c>
      <c r="P8" s="14">
        <v>5106</v>
      </c>
      <c r="Q8" s="14">
        <v>2170</v>
      </c>
      <c r="R8" s="14">
        <v>2060</v>
      </c>
      <c r="S8" s="14">
        <v>2171</v>
      </c>
      <c r="T8" s="37">
        <v>3202</v>
      </c>
      <c r="U8" s="37">
        <v>1819</v>
      </c>
      <c r="V8" s="50">
        <f t="shared" si="1"/>
        <v>-0.43191755153029354</v>
      </c>
      <c r="W8" s="51">
        <f t="shared" si="0"/>
        <v>-1383</v>
      </c>
    </row>
    <row r="9" spans="1:23" x14ac:dyDescent="0.2">
      <c r="A9" s="64"/>
      <c r="B9" s="45" t="s">
        <v>7</v>
      </c>
      <c r="C9" s="14">
        <v>234</v>
      </c>
      <c r="D9" s="14">
        <v>564</v>
      </c>
      <c r="E9" s="14">
        <v>615</v>
      </c>
      <c r="F9" s="14">
        <v>564</v>
      </c>
      <c r="G9" s="14">
        <v>568</v>
      </c>
      <c r="H9" s="14">
        <v>722</v>
      </c>
      <c r="I9" s="14">
        <v>878</v>
      </c>
      <c r="J9" s="14">
        <v>787</v>
      </c>
      <c r="K9" s="14">
        <v>751</v>
      </c>
      <c r="L9" s="14">
        <v>961</v>
      </c>
      <c r="M9" s="28" t="s">
        <v>16</v>
      </c>
      <c r="N9" s="14">
        <v>847</v>
      </c>
      <c r="O9" s="14">
        <v>785</v>
      </c>
      <c r="P9" s="14">
        <v>744</v>
      </c>
      <c r="Q9" s="14">
        <v>530</v>
      </c>
      <c r="R9" s="14">
        <v>530</v>
      </c>
      <c r="S9" s="14">
        <v>522</v>
      </c>
      <c r="T9" s="37">
        <v>533</v>
      </c>
      <c r="U9" s="37">
        <v>587</v>
      </c>
      <c r="V9" s="50">
        <f t="shared" si="1"/>
        <v>0.10131332082551592</v>
      </c>
      <c r="W9" s="51">
        <f t="shared" si="0"/>
        <v>54</v>
      </c>
    </row>
    <row r="10" spans="1:23" x14ac:dyDescent="0.2">
      <c r="A10" s="64"/>
      <c r="B10" s="45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281</v>
      </c>
      <c r="Q10" s="14">
        <v>226</v>
      </c>
      <c r="R10" s="14">
        <v>198</v>
      </c>
      <c r="S10" s="14">
        <v>206</v>
      </c>
      <c r="T10" s="37">
        <v>265</v>
      </c>
      <c r="U10" s="37">
        <v>279</v>
      </c>
      <c r="V10" s="50">
        <f t="shared" si="1"/>
        <v>5.2830188679245271E-2</v>
      </c>
      <c r="W10" s="51">
        <f t="shared" si="0"/>
        <v>14</v>
      </c>
    </row>
    <row r="11" spans="1:23" x14ac:dyDescent="0.2">
      <c r="A11" s="64"/>
      <c r="B11" s="45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12560</v>
      </c>
      <c r="Q11" s="14">
        <v>8628</v>
      </c>
      <c r="R11" s="14">
        <v>8021</v>
      </c>
      <c r="S11" s="14">
        <v>7751</v>
      </c>
      <c r="T11" s="37">
        <v>6701</v>
      </c>
      <c r="U11" s="37">
        <v>6803</v>
      </c>
      <c r="V11" s="50">
        <f t="shared" si="1"/>
        <v>1.522160871511713E-2</v>
      </c>
      <c r="W11" s="51">
        <f t="shared" si="0"/>
        <v>102</v>
      </c>
    </row>
    <row r="12" spans="1:23" x14ac:dyDescent="0.2">
      <c r="A12" s="64"/>
      <c r="B12" s="45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329</v>
      </c>
      <c r="Q12" s="14">
        <v>270</v>
      </c>
      <c r="R12" s="14">
        <v>271</v>
      </c>
      <c r="S12" s="14">
        <v>340</v>
      </c>
      <c r="T12" s="37">
        <v>302</v>
      </c>
      <c r="U12" s="37">
        <v>448</v>
      </c>
      <c r="V12" s="50">
        <f t="shared" si="1"/>
        <v>0.48344370860927155</v>
      </c>
      <c r="W12" s="51">
        <f t="shared" si="0"/>
        <v>146</v>
      </c>
    </row>
    <row r="13" spans="1:23" x14ac:dyDescent="0.2">
      <c r="A13" s="64"/>
      <c r="B13" s="45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131</v>
      </c>
      <c r="Q13" s="14">
        <v>168</v>
      </c>
      <c r="R13" s="14">
        <v>132</v>
      </c>
      <c r="S13" s="14">
        <v>143</v>
      </c>
      <c r="T13" s="37">
        <v>196</v>
      </c>
      <c r="U13" s="37">
        <v>734</v>
      </c>
      <c r="V13" s="50">
        <f t="shared" si="1"/>
        <v>2.7448979591836733</v>
      </c>
      <c r="W13" s="51">
        <f t="shared" si="0"/>
        <v>538</v>
      </c>
    </row>
    <row r="14" spans="1:23" x14ac:dyDescent="0.2">
      <c r="A14" s="65"/>
      <c r="B14" s="46" t="s">
        <v>17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v>753</v>
      </c>
      <c r="Q14" s="37">
        <v>545</v>
      </c>
      <c r="R14" s="37">
        <v>593</v>
      </c>
      <c r="S14" s="37">
        <v>652</v>
      </c>
      <c r="T14" s="37">
        <v>643</v>
      </c>
      <c r="U14" s="37">
        <v>703</v>
      </c>
      <c r="V14" s="50">
        <f t="shared" si="1"/>
        <v>9.3312597200622127E-2</v>
      </c>
      <c r="W14" s="51">
        <f t="shared" si="0"/>
        <v>60</v>
      </c>
    </row>
    <row r="15" spans="1:23" s="20" customFormat="1" ht="26.25" customHeight="1" x14ac:dyDescent="0.2">
      <c r="A15" s="66" t="s">
        <v>15</v>
      </c>
      <c r="B15" s="6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3">
        <v>38.11</v>
      </c>
      <c r="Q15" s="23">
        <v>26.7</v>
      </c>
      <c r="R15" s="23">
        <v>24.26</v>
      </c>
      <c r="S15" s="23">
        <v>24.09</v>
      </c>
      <c r="T15" s="38">
        <v>25.03</v>
      </c>
      <c r="U15" s="38">
        <v>23.15</v>
      </c>
      <c r="V15" s="60" t="s">
        <v>1</v>
      </c>
      <c r="W15" s="59">
        <f t="shared" si="0"/>
        <v>-1.8800000000000026</v>
      </c>
    </row>
    <row r="16" spans="1:23" x14ac:dyDescent="0.2">
      <c r="A16" s="72" t="s">
        <v>4</v>
      </c>
      <c r="B16" s="8" t="s">
        <v>5</v>
      </c>
      <c r="C16" s="42">
        <f t="shared" ref="C16:L16" si="2">C7/(C$33/1000)</f>
        <v>71.089320619013165</v>
      </c>
      <c r="D16" s="42">
        <f t="shared" si="2"/>
        <v>70.571679097610883</v>
      </c>
      <c r="E16" s="42">
        <f t="shared" si="2"/>
        <v>64.960045748646706</v>
      </c>
      <c r="F16" s="42">
        <f t="shared" si="2"/>
        <v>58.64935977666476</v>
      </c>
      <c r="G16" s="42">
        <f t="shared" si="2"/>
        <v>54.980482364422137</v>
      </c>
      <c r="H16" s="42">
        <f t="shared" si="2"/>
        <v>45.874604030537952</v>
      </c>
      <c r="I16" s="42">
        <f t="shared" si="2"/>
        <v>36.91602906332529</v>
      </c>
      <c r="J16" s="42">
        <f t="shared" si="2"/>
        <v>30.698876715154363</v>
      </c>
      <c r="K16" s="42">
        <f t="shared" si="2"/>
        <v>32.672565361593215</v>
      </c>
      <c r="L16" s="42">
        <f t="shared" si="2"/>
        <v>35.576697744808811</v>
      </c>
      <c r="M16" s="43" t="s">
        <v>16</v>
      </c>
      <c r="N16" s="42">
        <f t="shared" ref="N16:O18" si="3">N7/(N$33/1000)</f>
        <v>30.22906863373122</v>
      </c>
      <c r="O16" s="42">
        <f t="shared" si="3"/>
        <v>26.051903993466933</v>
      </c>
      <c r="P16" s="18">
        <v>25.09</v>
      </c>
      <c r="Q16" s="18">
        <v>20.47</v>
      </c>
      <c r="R16" s="18">
        <v>18.16</v>
      </c>
      <c r="S16" s="18">
        <v>17.72</v>
      </c>
      <c r="T16" s="42">
        <f t="shared" ref="T16:T22" si="4">T7/(T$33/1000)</f>
        <v>16.454354728230665</v>
      </c>
      <c r="U16" s="42">
        <v>17.350000000000001</v>
      </c>
      <c r="V16" s="52" t="s">
        <v>1</v>
      </c>
      <c r="W16" s="53">
        <f t="shared" si="0"/>
        <v>0.89564527176933595</v>
      </c>
    </row>
    <row r="17" spans="1:23" x14ac:dyDescent="0.2">
      <c r="A17" s="73"/>
      <c r="B17" s="8" t="s">
        <v>6</v>
      </c>
      <c r="C17" s="42">
        <f t="shared" ref="C17:L17" si="5">C8/(C$33/1000)</f>
        <v>4.3326601799155497</v>
      </c>
      <c r="D17" s="42">
        <f t="shared" si="5"/>
        <v>2.4833021206577395</v>
      </c>
      <c r="E17" s="42">
        <f t="shared" si="5"/>
        <v>4.0636582021561649</v>
      </c>
      <c r="F17" s="42">
        <f t="shared" si="5"/>
        <v>11.988867944582667</v>
      </c>
      <c r="G17" s="42">
        <f t="shared" si="5"/>
        <v>20.003398159765787</v>
      </c>
      <c r="H17" s="42">
        <f t="shared" si="5"/>
        <v>13.25829107112059</v>
      </c>
      <c r="I17" s="42">
        <f t="shared" si="5"/>
        <v>10.21333251579957</v>
      </c>
      <c r="J17" s="42">
        <f t="shared" si="5"/>
        <v>9.5673411349587578</v>
      </c>
      <c r="K17" s="42">
        <f t="shared" si="5"/>
        <v>10.577701879577946</v>
      </c>
      <c r="L17" s="42">
        <f t="shared" si="5"/>
        <v>33.949420816441851</v>
      </c>
      <c r="M17" s="43" t="s">
        <v>16</v>
      </c>
      <c r="N17" s="42">
        <f t="shared" si="3"/>
        <v>19.895031019484623</v>
      </c>
      <c r="O17" s="42">
        <f t="shared" si="3"/>
        <v>4.6413437960849384</v>
      </c>
      <c r="P17" s="18">
        <v>11.08</v>
      </c>
      <c r="Q17" s="18">
        <v>4.7</v>
      </c>
      <c r="R17" s="18">
        <v>4.46</v>
      </c>
      <c r="S17" s="18">
        <v>4.6900000000000004</v>
      </c>
      <c r="T17" s="42">
        <f t="shared" si="4"/>
        <v>6.8970865086784388</v>
      </c>
      <c r="U17" s="42">
        <v>3.91</v>
      </c>
      <c r="V17" s="52" t="s">
        <v>1</v>
      </c>
      <c r="W17" s="53">
        <f t="shared" si="0"/>
        <v>-2.9870865086784386</v>
      </c>
    </row>
    <row r="18" spans="1:23" x14ac:dyDescent="0.2">
      <c r="A18" s="73"/>
      <c r="B18" s="8" t="s">
        <v>7</v>
      </c>
      <c r="C18" s="42">
        <f t="shared" ref="C18:L18" si="6">C9/(C$33/1000)</f>
        <v>0.50540502597220271</v>
      </c>
      <c r="D18" s="42">
        <f t="shared" si="6"/>
        <v>1.2210831700531517</v>
      </c>
      <c r="E18" s="42">
        <f t="shared" si="6"/>
        <v>1.3321693999605764</v>
      </c>
      <c r="F18" s="42">
        <f t="shared" si="6"/>
        <v>1.2233981401745293</v>
      </c>
      <c r="G18" s="42">
        <f t="shared" si="6"/>
        <v>1.2372786839537153</v>
      </c>
      <c r="H18" s="42">
        <f t="shared" si="6"/>
        <v>1.5762368110240519</v>
      </c>
      <c r="I18" s="42">
        <f t="shared" si="6"/>
        <v>1.9226642257444302</v>
      </c>
      <c r="J18" s="42">
        <f t="shared" si="6"/>
        <v>1.7269489617459959</v>
      </c>
      <c r="K18" s="42">
        <f t="shared" si="6"/>
        <v>1.6484445137088684</v>
      </c>
      <c r="L18" s="42">
        <f t="shared" si="6"/>
        <v>2.1047283016967047</v>
      </c>
      <c r="M18" s="43" t="s">
        <v>16</v>
      </c>
      <c r="N18" s="42">
        <f t="shared" si="3"/>
        <v>1.8392372051411783</v>
      </c>
      <c r="O18" s="42">
        <f t="shared" si="3"/>
        <v>1.7049391108688239</v>
      </c>
      <c r="P18" s="19">
        <v>1.61</v>
      </c>
      <c r="Q18" s="19">
        <v>1.1499999999999999</v>
      </c>
      <c r="R18" s="19">
        <v>1.1499999999999999</v>
      </c>
      <c r="S18" s="19">
        <v>1.1299999999999999</v>
      </c>
      <c r="T18" s="42">
        <f t="shared" si="4"/>
        <v>1.1480784225876353</v>
      </c>
      <c r="U18" s="42">
        <v>1.26</v>
      </c>
      <c r="V18" s="52" t="s">
        <v>1</v>
      </c>
      <c r="W18" s="53">
        <f t="shared" si="0"/>
        <v>0.11192157741236475</v>
      </c>
    </row>
    <row r="19" spans="1:23" x14ac:dyDescent="0.2">
      <c r="A19" s="73"/>
      <c r="B19" s="8" t="s">
        <v>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7">
        <v>0.61</v>
      </c>
      <c r="Q19" s="17">
        <v>0.49</v>
      </c>
      <c r="R19" s="17">
        <v>0.43</v>
      </c>
      <c r="S19" s="17">
        <v>0.44</v>
      </c>
      <c r="T19" s="42">
        <f t="shared" si="4"/>
        <v>0.57080822136158227</v>
      </c>
      <c r="U19" s="42">
        <v>0.6</v>
      </c>
      <c r="V19" s="52" t="s">
        <v>1</v>
      </c>
      <c r="W19" s="53">
        <f t="shared" si="0"/>
        <v>2.9191778638417709E-2</v>
      </c>
    </row>
    <row r="20" spans="1:23" x14ac:dyDescent="0.2">
      <c r="A20" s="73"/>
      <c r="B20" s="8" t="s">
        <v>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17">
        <v>27.26</v>
      </c>
      <c r="Q20" s="17">
        <v>18.68</v>
      </c>
      <c r="R20" s="17">
        <v>17.37</v>
      </c>
      <c r="S20" s="17">
        <v>16.739999999999998</v>
      </c>
      <c r="T20" s="42">
        <f t="shared" si="4"/>
        <v>14.433909023939481</v>
      </c>
      <c r="U20" s="42">
        <v>14.64</v>
      </c>
      <c r="V20" s="52" t="s">
        <v>1</v>
      </c>
      <c r="W20" s="53">
        <f t="shared" si="0"/>
        <v>0.20609097606051918</v>
      </c>
    </row>
    <row r="21" spans="1:23" x14ac:dyDescent="0.2">
      <c r="A21" s="73"/>
      <c r="B21" s="8" t="s">
        <v>10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17">
        <v>0.71</v>
      </c>
      <c r="Q21" s="17">
        <v>0.57999999999999996</v>
      </c>
      <c r="R21" s="17">
        <v>0.59</v>
      </c>
      <c r="S21" s="17">
        <v>0.73</v>
      </c>
      <c r="T21" s="42">
        <f t="shared" si="4"/>
        <v>0.65050597302338808</v>
      </c>
      <c r="U21" s="42">
        <v>0.96</v>
      </c>
      <c r="V21" s="52" t="s">
        <v>1</v>
      </c>
      <c r="W21" s="53">
        <f t="shared" si="0"/>
        <v>0.30949402697661188</v>
      </c>
    </row>
    <row r="22" spans="1:23" x14ac:dyDescent="0.2">
      <c r="A22" s="73"/>
      <c r="B22" s="8" t="s">
        <v>11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17">
        <v>0.28000000000000003</v>
      </c>
      <c r="Q22" s="17">
        <v>0.36</v>
      </c>
      <c r="R22" s="17">
        <v>0.28999999999999998</v>
      </c>
      <c r="S22" s="17">
        <v>0.31</v>
      </c>
      <c r="T22" s="42">
        <f t="shared" si="4"/>
        <v>0.42218268447875512</v>
      </c>
      <c r="U22" s="42">
        <v>1.58</v>
      </c>
      <c r="V22" s="52" t="s">
        <v>1</v>
      </c>
      <c r="W22" s="53">
        <f t="shared" si="0"/>
        <v>1.157817315521245</v>
      </c>
    </row>
    <row r="23" spans="1:23" x14ac:dyDescent="0.2">
      <c r="A23" s="74"/>
      <c r="B23" s="46" t="s">
        <v>17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17">
        <v>1.63</v>
      </c>
      <c r="Q23" s="17">
        <v>1.18</v>
      </c>
      <c r="R23" s="17">
        <v>1.28</v>
      </c>
      <c r="S23" s="17">
        <v>1.41</v>
      </c>
      <c r="T23" s="42">
        <v>1.38</v>
      </c>
      <c r="U23" s="42">
        <v>1.51</v>
      </c>
      <c r="V23" s="52" t="s">
        <v>1</v>
      </c>
      <c r="W23" s="53">
        <f t="shared" si="0"/>
        <v>0.13000000000000012</v>
      </c>
    </row>
    <row r="24" spans="1:23" s="20" customFormat="1" ht="26.25" customHeight="1" x14ac:dyDescent="0.2">
      <c r="A24" s="68" t="s">
        <v>13</v>
      </c>
      <c r="B24" s="69"/>
      <c r="C24" s="22">
        <v>45</v>
      </c>
      <c r="D24" s="22">
        <v>47.1</v>
      </c>
      <c r="E24" s="22">
        <v>44.7</v>
      </c>
      <c r="F24" s="22">
        <v>41.8</v>
      </c>
      <c r="G24" s="22">
        <v>46.7</v>
      </c>
      <c r="H24" s="22">
        <v>42.9</v>
      </c>
      <c r="I24" s="22">
        <v>43.9</v>
      </c>
      <c r="J24" s="22">
        <v>45.5</v>
      </c>
      <c r="K24" s="22">
        <v>47.4</v>
      </c>
      <c r="L24" s="22">
        <v>70.099999999999994</v>
      </c>
      <c r="M24" s="22">
        <v>63.9</v>
      </c>
      <c r="N24" s="22">
        <v>63.5</v>
      </c>
      <c r="O24" s="22">
        <v>44.5</v>
      </c>
      <c r="P24" s="23">
        <v>55.7</v>
      </c>
      <c r="Q24" s="23">
        <v>46.6</v>
      </c>
      <c r="R24" s="23">
        <v>43</v>
      </c>
      <c r="S24" s="23">
        <v>47.3</v>
      </c>
      <c r="T24" s="38">
        <v>54.4</v>
      </c>
      <c r="U24" s="38">
        <v>53.4</v>
      </c>
      <c r="V24" s="61" t="s">
        <v>1</v>
      </c>
      <c r="W24" s="59">
        <f t="shared" si="0"/>
        <v>-1</v>
      </c>
    </row>
    <row r="25" spans="1:23" x14ac:dyDescent="0.2">
      <c r="A25" s="63" t="s">
        <v>4</v>
      </c>
      <c r="B25" s="45" t="s">
        <v>5</v>
      </c>
      <c r="C25" s="15">
        <v>41.4</v>
      </c>
      <c r="D25" s="15">
        <v>44.2</v>
      </c>
      <c r="E25" s="15">
        <v>39.5</v>
      </c>
      <c r="F25" s="15">
        <v>28.5</v>
      </c>
      <c r="G25" s="15">
        <v>26.5</v>
      </c>
      <c r="H25" s="15">
        <v>25.2</v>
      </c>
      <c r="I25" s="15">
        <v>26.3</v>
      </c>
      <c r="J25" s="15">
        <v>26.8</v>
      </c>
      <c r="K25" s="15">
        <v>29.2</v>
      </c>
      <c r="L25" s="15">
        <v>41.5</v>
      </c>
      <c r="M25" s="15"/>
      <c r="N25" s="15">
        <v>39</v>
      </c>
      <c r="O25" s="15">
        <v>33.799999999999997</v>
      </c>
      <c r="P25" s="18">
        <v>37.299999999999997</v>
      </c>
      <c r="Q25" s="18">
        <v>37.799999999999997</v>
      </c>
      <c r="R25" s="18">
        <v>31.5</v>
      </c>
      <c r="S25" s="18">
        <v>36.700000000000003</v>
      </c>
      <c r="T25" s="39">
        <v>39.700000000000003</v>
      </c>
      <c r="U25" s="39">
        <v>46.8</v>
      </c>
      <c r="V25" s="52" t="s">
        <v>1</v>
      </c>
      <c r="W25" s="53">
        <f t="shared" si="0"/>
        <v>7.0999999999999943</v>
      </c>
    </row>
    <row r="26" spans="1:23" x14ac:dyDescent="0.2">
      <c r="A26" s="64"/>
      <c r="B26" s="45" t="s">
        <v>6</v>
      </c>
      <c r="C26" s="15">
        <v>93.6</v>
      </c>
      <c r="D26" s="15">
        <v>90.1</v>
      </c>
      <c r="E26" s="15">
        <v>95.5</v>
      </c>
      <c r="F26" s="15">
        <v>97.9</v>
      </c>
      <c r="G26" s="15">
        <v>97.5</v>
      </c>
      <c r="H26" s="15">
        <v>95.5</v>
      </c>
      <c r="I26" s="15">
        <v>94</v>
      </c>
      <c r="J26" s="15">
        <v>93.4</v>
      </c>
      <c r="K26" s="15">
        <v>94</v>
      </c>
      <c r="L26" s="15">
        <v>98.3</v>
      </c>
      <c r="M26" s="15"/>
      <c r="N26" s="15">
        <v>97.4</v>
      </c>
      <c r="O26" s="15">
        <v>86</v>
      </c>
      <c r="P26" s="18">
        <v>90.8</v>
      </c>
      <c r="Q26" s="18">
        <v>68.5</v>
      </c>
      <c r="R26" s="18">
        <v>70.8</v>
      </c>
      <c r="S26" s="18">
        <v>70.2</v>
      </c>
      <c r="T26" s="39">
        <v>80.2</v>
      </c>
      <c r="U26" s="39">
        <v>62.7</v>
      </c>
      <c r="V26" s="52" t="s">
        <v>1</v>
      </c>
      <c r="W26" s="53">
        <f t="shared" si="0"/>
        <v>-17.5</v>
      </c>
    </row>
    <row r="27" spans="1:23" x14ac:dyDescent="0.2">
      <c r="A27" s="64"/>
      <c r="B27" s="45" t="s">
        <v>7</v>
      </c>
      <c r="C27" s="16">
        <v>89.3</v>
      </c>
      <c r="D27" s="16">
        <v>96.1</v>
      </c>
      <c r="E27" s="16">
        <v>95.9</v>
      </c>
      <c r="F27" s="16">
        <v>96.5</v>
      </c>
      <c r="G27" s="16">
        <v>96.3</v>
      </c>
      <c r="H27" s="16">
        <v>97</v>
      </c>
      <c r="I27" s="16">
        <v>97.6</v>
      </c>
      <c r="J27" s="16">
        <v>96.4</v>
      </c>
      <c r="K27" s="16">
        <v>98</v>
      </c>
      <c r="L27" s="16">
        <v>97.3</v>
      </c>
      <c r="M27" s="16"/>
      <c r="N27" s="16">
        <v>97.9</v>
      </c>
      <c r="O27" s="16">
        <v>98.2</v>
      </c>
      <c r="P27" s="19">
        <v>97.7</v>
      </c>
      <c r="Q27" s="19">
        <v>96.2</v>
      </c>
      <c r="R27" s="19">
        <v>98.5</v>
      </c>
      <c r="S27" s="19">
        <v>97.1</v>
      </c>
      <c r="T27" s="19">
        <v>96.4</v>
      </c>
      <c r="U27" s="19">
        <v>97.8</v>
      </c>
      <c r="V27" s="52" t="s">
        <v>1</v>
      </c>
      <c r="W27" s="53">
        <f t="shared" si="0"/>
        <v>1.3999999999999915</v>
      </c>
    </row>
    <row r="28" spans="1:23" x14ac:dyDescent="0.2">
      <c r="A28" s="64"/>
      <c r="B28" s="45" t="s">
        <v>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7">
        <v>84.8</v>
      </c>
      <c r="Q28" s="17">
        <v>67.8</v>
      </c>
      <c r="R28" s="17">
        <v>63.3</v>
      </c>
      <c r="S28" s="17">
        <v>68.099999999999994</v>
      </c>
      <c r="T28" s="40">
        <v>77</v>
      </c>
      <c r="U28" s="40">
        <v>78.599999999999994</v>
      </c>
      <c r="V28" s="52" t="s">
        <v>1</v>
      </c>
      <c r="W28" s="53">
        <f t="shared" si="0"/>
        <v>1.5999999999999943</v>
      </c>
    </row>
    <row r="29" spans="1:23" x14ac:dyDescent="0.2">
      <c r="A29" s="64"/>
      <c r="B29" s="45" t="s">
        <v>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7">
        <v>45.1</v>
      </c>
      <c r="Q29" s="17">
        <v>36.5</v>
      </c>
      <c r="R29" s="17">
        <v>31.9</v>
      </c>
      <c r="S29" s="17">
        <v>35</v>
      </c>
      <c r="T29" s="40">
        <v>32.700000000000003</v>
      </c>
      <c r="U29" s="40">
        <v>36.700000000000003</v>
      </c>
      <c r="V29" s="52" t="s">
        <v>1</v>
      </c>
      <c r="W29" s="53">
        <f t="shared" si="0"/>
        <v>4</v>
      </c>
    </row>
    <row r="30" spans="1:23" x14ac:dyDescent="0.2">
      <c r="A30" s="64"/>
      <c r="B30" s="45" t="s">
        <v>10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7">
        <v>78.7</v>
      </c>
      <c r="Q30" s="17">
        <v>77.400000000000006</v>
      </c>
      <c r="R30" s="17">
        <v>70.5</v>
      </c>
      <c r="S30" s="17">
        <v>76.8</v>
      </c>
      <c r="T30" s="40">
        <v>76.2</v>
      </c>
      <c r="U30" s="40">
        <v>75.5</v>
      </c>
      <c r="V30" s="52" t="s">
        <v>1</v>
      </c>
      <c r="W30" s="53">
        <f t="shared" si="0"/>
        <v>-0.70000000000000284</v>
      </c>
    </row>
    <row r="31" spans="1:23" x14ac:dyDescent="0.2">
      <c r="A31" s="64"/>
      <c r="B31" s="45" t="s">
        <v>11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>
        <v>99.2</v>
      </c>
      <c r="Q31" s="17">
        <v>98.2</v>
      </c>
      <c r="R31" s="17">
        <v>99.2</v>
      </c>
      <c r="S31" s="17">
        <v>100</v>
      </c>
      <c r="T31" s="40">
        <v>98.5</v>
      </c>
      <c r="U31" s="40">
        <v>99.7</v>
      </c>
      <c r="V31" s="52" t="s">
        <v>1</v>
      </c>
      <c r="W31" s="53">
        <f t="shared" si="0"/>
        <v>1.2000000000000028</v>
      </c>
    </row>
    <row r="32" spans="1:23" x14ac:dyDescent="0.2">
      <c r="A32" s="65"/>
      <c r="B32" s="44" t="s">
        <v>17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0">
        <v>99.6</v>
      </c>
      <c r="Q32" s="40">
        <v>95</v>
      </c>
      <c r="R32" s="40">
        <v>98.3</v>
      </c>
      <c r="S32" s="40">
        <v>97.4</v>
      </c>
      <c r="T32" s="40">
        <v>96.9</v>
      </c>
      <c r="U32" s="40">
        <v>97.9</v>
      </c>
      <c r="V32" s="54" t="s">
        <v>1</v>
      </c>
      <c r="W32" s="53">
        <f t="shared" si="0"/>
        <v>1</v>
      </c>
    </row>
    <row r="33" spans="1:23" s="34" customFormat="1" hidden="1" x14ac:dyDescent="0.2">
      <c r="A33" s="29"/>
      <c r="B33" s="30"/>
      <c r="C33" s="31">
        <v>462995</v>
      </c>
      <c r="D33" s="31">
        <v>461885</v>
      </c>
      <c r="E33" s="31">
        <v>461653</v>
      </c>
      <c r="F33" s="31">
        <v>461011</v>
      </c>
      <c r="G33" s="31">
        <v>459072</v>
      </c>
      <c r="H33" s="31">
        <v>458053</v>
      </c>
      <c r="I33" s="31">
        <v>456658</v>
      </c>
      <c r="J33" s="31">
        <v>455717</v>
      </c>
      <c r="K33" s="31">
        <v>455581</v>
      </c>
      <c r="L33" s="31">
        <v>456591</v>
      </c>
      <c r="M33" s="31">
        <v>460509</v>
      </c>
      <c r="N33" s="31">
        <v>460517</v>
      </c>
      <c r="O33" s="31">
        <v>460427</v>
      </c>
      <c r="P33" s="31">
        <v>461531</v>
      </c>
      <c r="Q33" s="31">
        <v>461489</v>
      </c>
      <c r="R33" s="31">
        <v>462249</v>
      </c>
      <c r="S33" s="31">
        <v>463754</v>
      </c>
      <c r="T33" s="32">
        <v>464254</v>
      </c>
      <c r="U33" s="32"/>
      <c r="W33" s="33"/>
    </row>
    <row r="34" spans="1:23" x14ac:dyDescent="0.2">
      <c r="A34" s="4" t="s">
        <v>19</v>
      </c>
      <c r="C34" s="3"/>
      <c r="D34" s="3"/>
      <c r="E34" s="3"/>
      <c r="F34" s="3"/>
      <c r="G34" s="3"/>
      <c r="H34" s="3"/>
      <c r="I34" s="3"/>
      <c r="J34" s="3"/>
    </row>
    <row r="35" spans="1:23" x14ac:dyDescent="0.2">
      <c r="P35" s="41"/>
    </row>
    <row r="67" spans="2:2" x14ac:dyDescent="0.2">
      <c r="B67" s="4" t="s">
        <v>19</v>
      </c>
    </row>
  </sheetData>
  <mergeCells count="8">
    <mergeCell ref="A3:W3"/>
    <mergeCell ref="A25:A32"/>
    <mergeCell ref="A15:B15"/>
    <mergeCell ref="A24:B24"/>
    <mergeCell ref="A4:B4"/>
    <mergeCell ref="A6:B6"/>
    <mergeCell ref="A7:A14"/>
    <mergeCell ref="A16:A23"/>
  </mergeCells>
  <phoneticPr fontId="2" type="noConversion"/>
  <conditionalFormatting sqref="W3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6:V14">
    <cfRule type="dataBar" priority="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{CF0BF7C2-A73C-435E-AFB3-AFDA9E1DFB2C}</x14:id>
        </ext>
      </extLst>
    </cfRule>
  </conditionalFormatting>
  <conditionalFormatting sqref="W6:W14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{3ED0FEAD-1DD3-4582-BB39-C7CA7AD7976A}</x14:id>
        </ext>
      </extLst>
    </cfRule>
  </conditionalFormatting>
  <conditionalFormatting sqref="W24:W32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{27F10EF2-8528-4CED-8811-522EF22CE201}</x14:id>
        </ext>
      </extLst>
    </cfRule>
  </conditionalFormatting>
  <pageMargins left="0.70866141732283472" right="0.31496062992125984" top="0.74803149606299213" bottom="0.55118110236220474" header="0.31496062992125984" footer="0.31496062992125984"/>
  <pageSetup paperSize="9" scale="58" orientation="landscape" r:id="rId1"/>
  <headerFooter>
    <oddHeader>&amp;LGDAŃSK W LICZBACH / BEZPIECZEŃSTWO
&amp;F&amp;R&amp;D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0BF7C2-A73C-435E-AFB3-AFDA9E1DFB2C}">
            <x14:dataBar minLength="0" maxLength="100" gradient="0">
              <x14:cfvo type="autoMin"/>
              <x14:cfvo type="autoMax"/>
              <x14:negativeFillColor theme="3" tint="0.249977111117893"/>
              <x14:axisColor theme="2" tint="-0.249977111117893"/>
            </x14:dataBar>
          </x14:cfRule>
          <xm:sqref>V6:V14</xm:sqref>
        </x14:conditionalFormatting>
        <x14:conditionalFormatting xmlns:xm="http://schemas.microsoft.com/office/excel/2006/main">
          <x14:cfRule type="dataBar" id="{3ED0FEAD-1DD3-4582-BB39-C7CA7AD7976A}">
            <x14:dataBar minLength="0" maxLength="100" gradient="0">
              <x14:cfvo type="autoMin"/>
              <x14:cfvo type="autoMax"/>
              <x14:negativeFillColor theme="3" tint="0.249977111117893"/>
              <x14:axisColor rgb="FF000000"/>
            </x14:dataBar>
          </x14:cfRule>
          <xm:sqref>W6:W14</xm:sqref>
        </x14:conditionalFormatting>
        <x14:conditionalFormatting xmlns:xm="http://schemas.microsoft.com/office/excel/2006/main">
          <x14:cfRule type="dataBar" id="{27F10EF2-8528-4CED-8811-522EF22CE2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W24:W32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DZIAŁALNOŚĆ POLICJI</vt:lpstr>
      <vt:lpstr>'DZIAŁALNOŚĆ POLICJI'!Obszar_wydruku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2019-07-08T10:17:55Z</cp:lastPrinted>
  <dcterms:created xsi:type="dcterms:W3CDTF">2007-01-05T13:21:26Z</dcterms:created>
  <dcterms:modified xsi:type="dcterms:W3CDTF">2019-07-12T07:35:11Z</dcterms:modified>
</cp:coreProperties>
</file>