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hidePivotFieldList="1"/>
  <bookViews>
    <workbookView xWindow="360" yWindow="60" windowWidth="11295" windowHeight="5580" tabRatio="705"/>
  </bookViews>
  <sheets>
    <sheet name="DZIELNICE_2015-2018" sheetId="29" r:id="rId1"/>
    <sheet name="UWAGA" sheetId="30" r:id="rId2"/>
  </sheets>
  <definedNames>
    <definedName name="_xlnm._FilterDatabase" localSheetId="0" hidden="1">'DZIELNICE_2015-2018'!$A$87:$D$87</definedName>
    <definedName name="_xlnm._FilterDatabase" localSheetId="1" hidden="1">UWAGA!#REF!</definedName>
    <definedName name="_xlnm.Print_Area" localSheetId="0">'DZIELNICE_2015-2018'!$A$2:$R$164</definedName>
    <definedName name="_xlnm.Print_Area" localSheetId="1">UWAGA!$A$1:$F$11</definedName>
    <definedName name="_xlnm.Extract" localSheetId="0">'DZIELNICE_2015-2018'!#REF!</definedName>
    <definedName name="_xlnm.Extract" localSheetId="1">UWAGA!#REF!</definedName>
  </definedNames>
  <calcPr calcId="152511"/>
</workbook>
</file>

<file path=xl/calcChain.xml><?xml version="1.0" encoding="utf-8"?>
<calcChain xmlns="http://schemas.openxmlformats.org/spreadsheetml/2006/main">
  <c r="O40" i="29" l="1"/>
  <c r="P40" i="29"/>
  <c r="Q40" i="29"/>
  <c r="O6" i="29"/>
  <c r="P6" i="29"/>
  <c r="Q6" i="29"/>
  <c r="O7" i="29"/>
  <c r="P7" i="29"/>
  <c r="Q7" i="29"/>
  <c r="O8" i="29"/>
  <c r="P8" i="29"/>
  <c r="O9" i="29"/>
  <c r="P9" i="29"/>
  <c r="Q9" i="29"/>
  <c r="O10" i="29"/>
  <c r="P10" i="29"/>
  <c r="Q10" i="29"/>
  <c r="O11" i="29"/>
  <c r="P11" i="29"/>
  <c r="Q11" i="29"/>
  <c r="O12" i="29"/>
  <c r="P12" i="29"/>
  <c r="Q12" i="29"/>
  <c r="O13" i="29"/>
  <c r="P13" i="29"/>
  <c r="Q13" i="29"/>
  <c r="O14" i="29"/>
  <c r="P14" i="29"/>
  <c r="Q14" i="29"/>
  <c r="O15" i="29"/>
  <c r="P15" i="29"/>
  <c r="Q15" i="29"/>
  <c r="O16" i="29"/>
  <c r="P16" i="29"/>
  <c r="Q16" i="29"/>
  <c r="O17" i="29"/>
  <c r="P17" i="29"/>
  <c r="Q17" i="29"/>
  <c r="O19" i="29"/>
  <c r="P19" i="29"/>
  <c r="Q19" i="29"/>
  <c r="O20" i="29"/>
  <c r="P20" i="29"/>
  <c r="Q20" i="29"/>
  <c r="O21" i="29"/>
  <c r="P21" i="29"/>
  <c r="Q21" i="29"/>
  <c r="O22" i="29"/>
  <c r="P22" i="29"/>
  <c r="Q22" i="29"/>
  <c r="O23" i="29"/>
  <c r="P23" i="29"/>
  <c r="Q23" i="29"/>
  <c r="O24" i="29"/>
  <c r="P24" i="29"/>
  <c r="Q24" i="29"/>
  <c r="O25" i="29"/>
  <c r="P25" i="29"/>
  <c r="Q25" i="29"/>
  <c r="O26" i="29"/>
  <c r="P26" i="29"/>
  <c r="Q26" i="29"/>
  <c r="O27" i="29"/>
  <c r="P27" i="29"/>
  <c r="Q27" i="29"/>
  <c r="O28" i="29"/>
  <c r="P28" i="29"/>
  <c r="Q28" i="29"/>
  <c r="O29" i="29"/>
  <c r="P29" i="29"/>
  <c r="Q29" i="29"/>
  <c r="O30" i="29"/>
  <c r="P30" i="29"/>
  <c r="Q30" i="29"/>
  <c r="O31" i="29"/>
  <c r="P31" i="29"/>
  <c r="Q31" i="29"/>
  <c r="O32" i="29"/>
  <c r="P32" i="29"/>
  <c r="Q32" i="29"/>
  <c r="O33" i="29"/>
  <c r="P33" i="29"/>
  <c r="Q33" i="29"/>
  <c r="O34" i="29"/>
  <c r="P34" i="29"/>
  <c r="Q34" i="29"/>
  <c r="O35" i="29"/>
  <c r="P35" i="29"/>
  <c r="Q35" i="29"/>
  <c r="O36" i="29"/>
  <c r="P36" i="29"/>
  <c r="Q36" i="29"/>
  <c r="O37" i="29"/>
  <c r="P37" i="29"/>
  <c r="Q37" i="29"/>
  <c r="O38" i="29"/>
  <c r="P38" i="29"/>
  <c r="Q38" i="29"/>
  <c r="O39" i="29"/>
  <c r="P39" i="29"/>
  <c r="Q39" i="29"/>
  <c r="Q5" i="29"/>
  <c r="P5" i="29"/>
  <c r="O5" i="29"/>
  <c r="R40" i="29" l="1"/>
  <c r="R6" i="29"/>
  <c r="R7" i="29"/>
  <c r="R9" i="29"/>
  <c r="R10" i="29"/>
  <c r="R11" i="29"/>
  <c r="R12" i="29"/>
  <c r="R13" i="29"/>
  <c r="R14" i="29"/>
  <c r="R15" i="29"/>
  <c r="R16" i="29"/>
  <c r="R17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5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7" i="29"/>
  <c r="M16" i="29"/>
  <c r="M15" i="29"/>
  <c r="M14" i="29"/>
  <c r="M13" i="29"/>
  <c r="M12" i="29"/>
  <c r="M11" i="29"/>
  <c r="M10" i="29"/>
  <c r="M9" i="29"/>
  <c r="M8" i="29"/>
  <c r="M7" i="29"/>
  <c r="M6" i="29"/>
  <c r="M5" i="29"/>
  <c r="I41" i="29" l="1"/>
  <c r="E82" i="29" l="1"/>
  <c r="E41" i="29"/>
  <c r="M41" i="29" l="1"/>
  <c r="F82" i="29"/>
  <c r="D82" i="29"/>
  <c r="J41" i="29"/>
  <c r="H41" i="29"/>
  <c r="G41" i="29"/>
  <c r="F41" i="29"/>
  <c r="D41" i="29"/>
  <c r="O41" i="29" s="1"/>
  <c r="L39" i="29"/>
  <c r="K39" i="29"/>
  <c r="L38" i="29"/>
  <c r="K38" i="29"/>
  <c r="L37" i="29"/>
  <c r="K37" i="29"/>
  <c r="L36" i="29"/>
  <c r="K36" i="29"/>
  <c r="L35" i="29"/>
  <c r="K35" i="29"/>
  <c r="L34" i="29"/>
  <c r="K34" i="29"/>
  <c r="L33" i="29"/>
  <c r="K33" i="29"/>
  <c r="L32" i="29"/>
  <c r="K32" i="29"/>
  <c r="L31" i="29"/>
  <c r="K31" i="29"/>
  <c r="L30" i="29"/>
  <c r="K30" i="29"/>
  <c r="L29" i="29"/>
  <c r="K29" i="29"/>
  <c r="L28" i="29"/>
  <c r="K28" i="29"/>
  <c r="L27" i="29"/>
  <c r="K27" i="29"/>
  <c r="L26" i="29"/>
  <c r="K26" i="29"/>
  <c r="L25" i="29"/>
  <c r="K25" i="29"/>
  <c r="L24" i="29"/>
  <c r="K24" i="29"/>
  <c r="L23" i="29"/>
  <c r="K23" i="29"/>
  <c r="L22" i="29"/>
  <c r="K22" i="29"/>
  <c r="L21" i="29"/>
  <c r="K21" i="29"/>
  <c r="L20" i="29"/>
  <c r="K20" i="29"/>
  <c r="L19" i="29"/>
  <c r="K19" i="29"/>
  <c r="L17" i="29"/>
  <c r="K17" i="29"/>
  <c r="L16" i="29"/>
  <c r="K16" i="29"/>
  <c r="L15" i="29"/>
  <c r="K15" i="29"/>
  <c r="L14" i="29"/>
  <c r="K14" i="29"/>
  <c r="L13" i="29"/>
  <c r="K13" i="29"/>
  <c r="L12" i="29"/>
  <c r="K12" i="29"/>
  <c r="L11" i="29"/>
  <c r="K11" i="29"/>
  <c r="L10" i="29"/>
  <c r="K10" i="29"/>
  <c r="L9" i="29"/>
  <c r="K9" i="29"/>
  <c r="L8" i="29"/>
  <c r="K8" i="29"/>
  <c r="L7" i="29"/>
  <c r="K7" i="29"/>
  <c r="L6" i="29"/>
  <c r="K6" i="29"/>
  <c r="L5" i="29"/>
  <c r="K5" i="29"/>
  <c r="R41" i="29" l="1"/>
  <c r="Q41" i="29"/>
  <c r="P41" i="29"/>
  <c r="N41" i="29"/>
  <c r="K41" i="29"/>
  <c r="L41" i="29"/>
</calcChain>
</file>

<file path=xl/comments1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16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  <comment ref="B16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2018 roku uchwałą nr LVI/1670/18 z dnia 30 sierpnia 2018 r. wprowadzony został podział dzielnicy Chełm na dzielnicę Chełm i dzielnicę Orunia Górna-Gdańsk Południe.</t>
        </r>
      </text>
    </comment>
  </commentList>
</comments>
</file>

<file path=xl/sharedStrings.xml><?xml version="1.0" encoding="utf-8"?>
<sst xmlns="http://schemas.openxmlformats.org/spreadsheetml/2006/main" count="366" uniqueCount="110">
  <si>
    <t>VII Dwór</t>
  </si>
  <si>
    <t>Stogi</t>
  </si>
  <si>
    <t>DZIELNICA</t>
  </si>
  <si>
    <t>Osowa</t>
  </si>
  <si>
    <t>Matarnia</t>
  </si>
  <si>
    <t>Kokoszki</t>
  </si>
  <si>
    <t>Wyspa Sobieszewska</t>
  </si>
  <si>
    <t>Zaspa Rozstaje</t>
  </si>
  <si>
    <t>Zaspa Młyniec</t>
  </si>
  <si>
    <t>Przymorze Wielkie</t>
  </si>
  <si>
    <t>Przeróbka</t>
  </si>
  <si>
    <t>Przymorze Małe</t>
  </si>
  <si>
    <t>Rudniki</t>
  </si>
  <si>
    <t>Krakowiec-Górki Zachodnie</t>
  </si>
  <si>
    <t>-</t>
  </si>
  <si>
    <t>Ujeścisko-Łostowice</t>
  </si>
  <si>
    <t>Chełm</t>
  </si>
  <si>
    <t>Wzgórze Mickiewicza</t>
  </si>
  <si>
    <t>Jasień</t>
  </si>
  <si>
    <t>Siedlce</t>
  </si>
  <si>
    <t>Śródmieście</t>
  </si>
  <si>
    <t>Olszynka</t>
  </si>
  <si>
    <t>Strzyża</t>
  </si>
  <si>
    <t>Aniołki</t>
  </si>
  <si>
    <t>Letnica</t>
  </si>
  <si>
    <t>Oliwa</t>
  </si>
  <si>
    <t>Brzeźno</t>
  </si>
  <si>
    <t>Nowy Port</t>
  </si>
  <si>
    <t>Młyniska</t>
  </si>
  <si>
    <t>Suchanino</t>
  </si>
  <si>
    <t>Brętowo</t>
  </si>
  <si>
    <t>*UWAGA: DANE SZACUNKOWE</t>
  </si>
  <si>
    <t>Orunia-Św. Wojciech-Lipce</t>
  </si>
  <si>
    <t>Piecki - Migowo</t>
  </si>
  <si>
    <t>Wrzeszcz-Dolny</t>
  </si>
  <si>
    <t>Wrzeszcz-Górny</t>
  </si>
  <si>
    <t>Żabianka-Wejhera-Jelit.Tysiąc.</t>
  </si>
  <si>
    <t>GDAŃSK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</si>
  <si>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</si>
  <si>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</si>
  <si>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</si>
  <si>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</si>
  <si>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</si>
  <si>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</si>
  <si>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</si>
  <si>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</si>
  <si>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</si>
  <si>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</si>
  <si>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</si>
  <si>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</si>
  <si>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</si>
  <si>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</si>
  <si>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</si>
  <si>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</si>
  <si>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</si>
  <si>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</si>
  <si>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</si>
  <si>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</si>
  <si>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</si>
  <si>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</si>
  <si>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</si>
  <si>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</si>
  <si>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</si>
  <si>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</si>
  <si>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</si>
  <si>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</si>
  <si>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</si>
  <si>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</si>
  <si>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</si>
  <si>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</si>
  <si>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</si>
  <si>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</si>
  <si>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</si>
  <si>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brak wskazania adresu/miejsca zdarzenia</t>
  </si>
  <si>
    <t>Źródło: Opracowanie własne Referat Badań i Analiz Społeczno-Gospodarczych, Wydział Polityki Gospodarczej, Urzęd Miejski w Gdańsku na podstawie danych Komendy Miejskiej Policji w Gdańsku, Wydział Prewencji</t>
  </si>
  <si>
    <t>LICZBA PRZESTĘPSTW W 2016 R.</t>
  </si>
  <si>
    <t>LICZBA LUDNOŚCI W 2016 R.</t>
  </si>
  <si>
    <t>LICZBA PRZESTĘPSTW W 2015 R.</t>
  </si>
  <si>
    <t>LICZBA LUDNOŚCI W 2015 R.</t>
  </si>
  <si>
    <t>PRZESTĘPSTWA NA 1000 MIESZKAŃCÓW W 2015 R.</t>
  </si>
  <si>
    <t>PRZESTĘPSTWA NA 1000 MIESZKAŃCÓW W 2016 R.</t>
  </si>
  <si>
    <t>ZMIANA LICZBY PRZESTĘPSTW W LATACH 2015-2016</t>
  </si>
  <si>
    <t>LICZBA PRZESTĘPSTW W 2017 R.</t>
  </si>
  <si>
    <t>LICZBA LUDNOŚCI W 2017 R.</t>
  </si>
  <si>
    <t>PRZESTĘPSTWA NA 1000 MIESZKAŃCÓW W 2017 R.</t>
  </si>
  <si>
    <t>ZMIANA LICZBY PRZESTĘPSTW W LATACH 2016-2017</t>
  </si>
  <si>
    <t>LICZBA PRZESTĘPSTW W 2018 R.</t>
  </si>
  <si>
    <t>Orunia Górna-Gdańsk Południe</t>
  </si>
  <si>
    <t>b.d.</t>
  </si>
  <si>
    <t>LICZBA LUDNOŚCI W 2018 R.</t>
  </si>
  <si>
    <t>Krakowiec - Górki Zachodnie</t>
  </si>
  <si>
    <t>Orunia - Św. Wojciech - Lipce</t>
  </si>
  <si>
    <t>Piecki-Migowo</t>
  </si>
  <si>
    <t>Ujeścisko - Łostowice</t>
  </si>
  <si>
    <t>Wrzeszcz Dolny</t>
  </si>
  <si>
    <t>Wrzeszcz Górny</t>
  </si>
  <si>
    <t>Żabianka - Wejhera - Jelitkowo - Tysiąclecia</t>
  </si>
  <si>
    <t>PRZESTĘPSTWA NA 1000 MIESZKAŃCÓW W 2018 R.</t>
  </si>
  <si>
    <t>ZMIANA % PRZESTĘPSTW W LATACH 2017-2018</t>
  </si>
  <si>
    <t>Liczba przestępstw w podziale na dzielnice Gdańska w latach 2015-2018  /uszeregowano rosnąco/</t>
  </si>
  <si>
    <t>DZIELNICA 
Sortowanie rosnąco wg liczby przestępstw w 2018 r.</t>
  </si>
  <si>
    <t>35.</t>
  </si>
  <si>
    <t>Liczba przestępstw na 1000 mieszkańców w podziale na dzielnice Gdańska w latach 2015-2018  /uszeregowano rosnąco/</t>
  </si>
  <si>
    <t>DZIELNICA 
Sortowanie wg przestępstw na 1000 mieszkańców w 2018 r.</t>
  </si>
  <si>
    <t>ZMIANA LICZBY PRZESTĘPSTW W LATACH 2017-2018</t>
  </si>
  <si>
    <t>Zmiana liczby przestępstw stwierdzonych w podziale na dzielnice Gdańska w latach 2015-2018   /uszeregowano rosnąco/</t>
  </si>
  <si>
    <t>DZIELNICA 
Sortowanie wg zmiany liczby przestępstw r./r. w latach 2015-2018</t>
  </si>
  <si>
    <r>
      <rPr>
        <b/>
        <sz val="14"/>
        <color theme="1"/>
        <rFont val="Calibri"/>
        <family val="2"/>
        <charset val="238"/>
      </rPr>
      <t>**Ze względu na brak wskazania - w niektórych przypadkach przez poszkodowanych konkretnego adresu miejsca zdarzenia, którego miejsce miało w ciągu bądź okolicy jednej z ulic przechodzących przez kilka dzielnic dane te, zostały wydzielone i nie przypisane do żadnej z jednostek pomocniczych miasta Gdańska.</t>
    </r>
    <r>
      <rPr>
        <b/>
        <sz val="11"/>
        <color theme="1"/>
        <rFont val="Calibri"/>
        <family val="2"/>
        <charset val="238"/>
      </rPr>
      <t xml:space="preserve">
Dotyczy to:
- 727 przestęsptw odnotowanych w 2016 r., co stanowi 8,3% wszystkich przestępstw odnotowanych w tym czasie w Gdańsku
- 728 przestęsptw odnotowanych w 2016 r., co stanowi 9,1% wszystkich przestępstw odnotowanych w tym czasie w Gdańsku
- 506 przestęsptw odnotowanych w 2017 r., co stanowi 6,2% wszystkich przestępstw odnotowanych w tym czasie w Gdańsku
- 395 przestęsptw odnotowanych w 2018 r., co stanowi 5,6% wszystkich przestępstw odnotowanych w tym czasie w Gdańsku </t>
    </r>
  </si>
  <si>
    <t>Liczba przestępstw ogółem oraz liczba przestępstw na 1000 mieszkańców w podziale na dzielnice Gdańska</t>
  </si>
  <si>
    <t>UWAGA: wyjaśnienia metodologiczne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</si>
</sst>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0.0"/>
    <numFmt numFmtId="165" formatCode="0.0%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1"/>
    <xf numFmtId="0" fontId="3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4" fontId="2" fillId="0" borderId="0" xfId="1" applyNumberFormat="1"/>
    <xf numFmtId="0" fontId="1" fillId="3" borderId="4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Font="1"/>
    <xf numFmtId="0" fontId="8" fillId="0" borderId="0" xfId="1" applyFont="1"/>
    <xf numFmtId="0" fontId="9" fillId="0" borderId="0" xfId="1" applyFont="1"/>
    <xf numFmtId="0" fontId="9" fillId="0" borderId="0" xfId="1" applyFont="1" applyFill="1" applyBorder="1"/>
    <xf numFmtId="0" fontId="9" fillId="0" borderId="4" xfId="1" applyFont="1" applyBorder="1"/>
    <xf numFmtId="164" fontId="9" fillId="0" borderId="1" xfId="1" applyNumberFormat="1" applyFont="1" applyBorder="1"/>
    <xf numFmtId="0" fontId="9" fillId="0" borderId="1" xfId="1" applyFont="1" applyBorder="1"/>
    <xf numFmtId="3" fontId="9" fillId="0" borderId="1" xfId="1" applyNumberFormat="1" applyFont="1" applyBorder="1"/>
    <xf numFmtId="165" fontId="0" fillId="0" borderId="1" xfId="1" applyNumberFormat="1" applyFont="1" applyFill="1" applyBorder="1" applyAlignment="1"/>
    <xf numFmtId="0" fontId="10" fillId="0" borderId="0" xfId="1" applyFont="1" applyFill="1" applyBorder="1" applyAlignment="1"/>
    <xf numFmtId="0" fontId="9" fillId="0" borderId="5" xfId="1" applyFont="1" applyBorder="1"/>
    <xf numFmtId="0" fontId="1" fillId="0" borderId="0" xfId="1" applyFont="1" applyFill="1" applyBorder="1" applyAlignment="1">
      <alignment vertical="center" wrapText="1"/>
    </xf>
    <xf numFmtId="0" fontId="9" fillId="0" borderId="6" xfId="1" applyFont="1" applyBorder="1"/>
    <xf numFmtId="164" fontId="11" fillId="2" borderId="1" xfId="1" applyNumberFormat="1" applyFont="1" applyFill="1" applyBorder="1" applyAlignment="1">
      <alignment vertical="center"/>
    </xf>
    <xf numFmtId="0" fontId="11" fillId="2" borderId="1" xfId="1" applyFont="1" applyFill="1" applyBorder="1"/>
    <xf numFmtId="3" fontId="11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5" fontId="11" fillId="2" borderId="1" xfId="1" applyNumberFormat="1" applyFont="1" applyFill="1" applyBorder="1" applyAlignment="1">
      <alignment horizontal="right"/>
    </xf>
    <xf numFmtId="164" fontId="12" fillId="6" borderId="1" xfId="1" applyNumberFormat="1" applyFont="1" applyFill="1" applyBorder="1"/>
    <xf numFmtId="0" fontId="12" fillId="6" borderId="1" xfId="1" applyFont="1" applyFill="1" applyBorder="1"/>
    <xf numFmtId="3" fontId="12" fillId="6" borderId="1" xfId="1" applyNumberFormat="1" applyFont="1" applyFill="1" applyBorder="1"/>
    <xf numFmtId="165" fontId="12" fillId="6" borderId="1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2" fillId="3" borderId="2" xfId="1" applyFont="1" applyFill="1" applyBorder="1" applyAlignment="1">
      <alignment vertical="center" wrapText="1"/>
    </xf>
    <xf numFmtId="0" fontId="9" fillId="0" borderId="0" xfId="1" applyFont="1" applyBorder="1"/>
    <xf numFmtId="3" fontId="9" fillId="0" borderId="4" xfId="1" applyNumberFormat="1" applyFont="1" applyBorder="1"/>
    <xf numFmtId="3" fontId="9" fillId="0" borderId="9" xfId="1" applyNumberFormat="1" applyFont="1" applyBorder="1"/>
    <xf numFmtId="3" fontId="9" fillId="0" borderId="0" xfId="1" applyNumberFormat="1" applyFont="1" applyBorder="1"/>
    <xf numFmtId="2" fontId="9" fillId="0" borderId="0" xfId="1" applyNumberFormat="1" applyFont="1"/>
    <xf numFmtId="3" fontId="9" fillId="0" borderId="5" xfId="1" applyNumberFormat="1" applyFont="1" applyBorder="1"/>
    <xf numFmtId="3" fontId="9" fillId="0" borderId="7" xfId="1" applyNumberFormat="1" applyFont="1" applyBorder="1"/>
    <xf numFmtId="0" fontId="9" fillId="0" borderId="3" xfId="1" applyFont="1" applyBorder="1"/>
    <xf numFmtId="3" fontId="9" fillId="0" borderId="6" xfId="1" applyNumberFormat="1" applyFont="1" applyBorder="1"/>
    <xf numFmtId="3" fontId="9" fillId="0" borderId="8" xfId="1" applyNumberFormat="1" applyFont="1" applyBorder="1"/>
    <xf numFmtId="0" fontId="9" fillId="2" borderId="1" xfId="1" applyFont="1" applyFill="1" applyBorder="1"/>
    <xf numFmtId="164" fontId="11" fillId="2" borderId="10" xfId="1" applyNumberFormat="1" applyFont="1" applyFill="1" applyBorder="1" applyAlignment="1">
      <alignment vertical="center"/>
    </xf>
    <xf numFmtId="0" fontId="9" fillId="6" borderId="1" xfId="1" applyFont="1" applyFill="1" applyBorder="1"/>
    <xf numFmtId="164" fontId="12" fillId="6" borderId="10" xfId="1" applyNumberFormat="1" applyFont="1" applyFill="1" applyBorder="1"/>
    <xf numFmtId="0" fontId="12" fillId="3" borderId="11" xfId="1" applyFont="1" applyFill="1" applyBorder="1" applyAlignment="1">
      <alignment vertical="center" wrapText="1"/>
    </xf>
    <xf numFmtId="0" fontId="9" fillId="0" borderId="12" xfId="1" applyFont="1" applyBorder="1"/>
    <xf numFmtId="164" fontId="9" fillId="0" borderId="4" xfId="1" applyNumberFormat="1" applyFont="1" applyBorder="1"/>
    <xf numFmtId="164" fontId="9" fillId="0" borderId="0" xfId="1" applyNumberFormat="1" applyFont="1" applyBorder="1"/>
    <xf numFmtId="0" fontId="9" fillId="0" borderId="13" xfId="1" applyFont="1" applyBorder="1"/>
    <xf numFmtId="164" fontId="9" fillId="0" borderId="5" xfId="1" applyNumberFormat="1" applyFont="1" applyBorder="1"/>
    <xf numFmtId="164" fontId="9" fillId="0" borderId="14" xfId="1" applyNumberFormat="1" applyFont="1" applyBorder="1"/>
    <xf numFmtId="164" fontId="9" fillId="0" borderId="2" xfId="1" applyNumberFormat="1" applyFont="1" applyBorder="1"/>
    <xf numFmtId="164" fontId="9" fillId="0" borderId="10" xfId="1" applyNumberFormat="1" applyFont="1" applyBorder="1"/>
    <xf numFmtId="3" fontId="9" fillId="0" borderId="10" xfId="1" applyNumberFormat="1" applyFont="1" applyBorder="1"/>
    <xf numFmtId="3" fontId="11" fillId="2" borderId="10" xfId="1" applyNumberFormat="1" applyFont="1" applyFill="1" applyBorder="1" applyAlignment="1">
      <alignment horizontal="center"/>
    </xf>
    <xf numFmtId="3" fontId="12" fillId="6" borderId="10" xfId="1" applyNumberFormat="1" applyFont="1" applyFill="1" applyBorder="1"/>
    <xf numFmtId="0" fontId="3" fillId="5" borderId="10" xfId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" fontId="9" fillId="0" borderId="10" xfId="1" applyNumberFormat="1" applyFont="1" applyBorder="1"/>
    <xf numFmtId="1" fontId="11" fillId="2" borderId="10" xfId="1" applyNumberFormat="1" applyFont="1" applyFill="1" applyBorder="1" applyAlignment="1">
      <alignment horizontal="right"/>
    </xf>
    <xf numFmtId="1" fontId="12" fillId="6" borderId="10" xfId="1" applyNumberFormat="1" applyFont="1" applyFill="1" applyBorder="1" applyAlignment="1">
      <alignment horizontal="right"/>
    </xf>
    <xf numFmtId="0" fontId="14" fillId="8" borderId="10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164" fontId="12" fillId="3" borderId="10" xfId="1" applyNumberFormat="1" applyFont="1" applyFill="1" applyBorder="1"/>
    <xf numFmtId="1" fontId="12" fillId="3" borderId="1" xfId="1" applyNumberFormat="1" applyFont="1" applyFill="1" applyBorder="1"/>
    <xf numFmtId="0" fontId="12" fillId="3" borderId="1" xfId="1" applyFont="1" applyFill="1" applyBorder="1"/>
    <xf numFmtId="0" fontId="9" fillId="3" borderId="1" xfId="1" applyFont="1" applyFill="1" applyBorder="1"/>
    <xf numFmtId="164" fontId="12" fillId="3" borderId="6" xfId="1" applyNumberFormat="1" applyFont="1" applyFill="1" applyBorder="1"/>
    <xf numFmtId="41" fontId="17" fillId="3" borderId="1" xfId="0" applyNumberFormat="1" applyFont="1" applyFill="1" applyBorder="1" applyAlignment="1">
      <alignment horizontal="right" vertical="center"/>
    </xf>
    <xf numFmtId="0" fontId="3" fillId="7" borderId="15" xfId="1" applyFont="1" applyFill="1" applyBorder="1" applyAlignment="1">
      <alignment horizontal="center" vertical="center" wrapText="1"/>
    </xf>
    <xf numFmtId="0" fontId="9" fillId="0" borderId="15" xfId="1" applyFont="1" applyBorder="1"/>
    <xf numFmtId="0" fontId="11" fillId="2" borderId="15" xfId="1" applyFont="1" applyFill="1" applyBorder="1"/>
    <xf numFmtId="0" fontId="12" fillId="6" borderId="15" xfId="1" applyFont="1" applyFill="1" applyBorder="1"/>
    <xf numFmtId="0" fontId="14" fillId="8" borderId="15" xfId="1" applyFont="1" applyFill="1" applyBorder="1" applyAlignment="1">
      <alignment horizontal="center" vertical="center" wrapText="1"/>
    </xf>
    <xf numFmtId="3" fontId="9" fillId="0" borderId="15" xfId="1" applyNumberFormat="1" applyFont="1" applyBorder="1"/>
    <xf numFmtId="3" fontId="11" fillId="2" borderId="15" xfId="1" applyNumberFormat="1" applyFont="1" applyFill="1" applyBorder="1" applyAlignment="1">
      <alignment horizontal="center"/>
    </xf>
    <xf numFmtId="3" fontId="12" fillId="6" borderId="15" xfId="1" applyNumberFormat="1" applyFont="1" applyFill="1" applyBorder="1"/>
    <xf numFmtId="0" fontId="3" fillId="5" borderId="15" xfId="1" applyFont="1" applyFill="1" applyBorder="1" applyAlignment="1">
      <alignment horizontal="center" vertical="center" wrapText="1"/>
    </xf>
    <xf numFmtId="164" fontId="9" fillId="0" borderId="15" xfId="1" applyNumberFormat="1" applyFont="1" applyBorder="1"/>
    <xf numFmtId="164" fontId="11" fillId="2" borderId="15" xfId="1" applyNumberFormat="1" applyFont="1" applyFill="1" applyBorder="1" applyAlignment="1">
      <alignment horizontal="center"/>
    </xf>
    <xf numFmtId="164" fontId="12" fillId="6" borderId="15" xfId="1" applyNumberFormat="1" applyFont="1" applyFill="1" applyBorder="1"/>
    <xf numFmtId="164" fontId="9" fillId="0" borderId="16" xfId="1" applyNumberFormat="1" applyFont="1" applyBorder="1"/>
    <xf numFmtId="164" fontId="9" fillId="0" borderId="8" xfId="1" applyNumberFormat="1" applyFont="1" applyBorder="1"/>
    <xf numFmtId="164" fontId="9" fillId="0" borderId="6" xfId="1" applyNumberFormat="1" applyFont="1" applyBorder="1"/>
    <xf numFmtId="164" fontId="9" fillId="0" borderId="12" xfId="1" applyNumberFormat="1" applyFont="1" applyBorder="1"/>
    <xf numFmtId="164" fontId="9" fillId="0" borderId="13" xfId="1" applyNumberFormat="1" applyFont="1" applyBorder="1"/>
    <xf numFmtId="164" fontId="9" fillId="0" borderId="7" xfId="1" applyNumberFormat="1" applyFont="1" applyBorder="1"/>
    <xf numFmtId="0" fontId="3" fillId="3" borderId="4" xfId="1" applyFont="1" applyFill="1" applyBorder="1" applyAlignment="1">
      <alignment horizontal="center" vertical="center" wrapText="1"/>
    </xf>
    <xf numFmtId="164" fontId="9" fillId="0" borderId="17" xfId="1" applyNumberFormat="1" applyFont="1" applyBorder="1"/>
    <xf numFmtId="164" fontId="9" fillId="9" borderId="1" xfId="1" applyNumberFormat="1" applyFont="1" applyFill="1" applyBorder="1"/>
    <xf numFmtId="3" fontId="9" fillId="0" borderId="13" xfId="1" applyNumberFormat="1" applyFont="1" applyBorder="1"/>
    <xf numFmtId="3" fontId="9" fillId="0" borderId="19" xfId="1" applyNumberFormat="1" applyFont="1" applyBorder="1"/>
    <xf numFmtId="3" fontId="9" fillId="0" borderId="20" xfId="1" applyNumberFormat="1" applyFont="1" applyBorder="1"/>
    <xf numFmtId="164" fontId="9" fillId="9" borderId="18" xfId="1" applyNumberFormat="1" applyFont="1" applyFill="1" applyBorder="1"/>
    <xf numFmtId="164" fontId="9" fillId="0" borderId="21" xfId="1" applyNumberFormat="1" applyFont="1" applyBorder="1"/>
    <xf numFmtId="164" fontId="9" fillId="0" borderId="22" xfId="1" applyNumberFormat="1" applyFont="1" applyBorder="1"/>
    <xf numFmtId="164" fontId="9" fillId="9" borderId="7" xfId="1" applyNumberFormat="1" applyFont="1" applyFill="1" applyBorder="1"/>
    <xf numFmtId="0" fontId="6" fillId="4" borderId="0" xfId="1" applyFont="1" applyFill="1" applyAlignment="1">
      <alignment horizontal="left"/>
    </xf>
    <xf numFmtId="0" fontId="4" fillId="4" borderId="0" xfId="1" applyFont="1" applyFill="1" applyAlignment="1">
      <alignment horizontal="left" vertical="center" wrapText="1"/>
    </xf>
    <xf numFmtId="0" fontId="20" fillId="10" borderId="0" xfId="2" applyFill="1"/>
    <xf numFmtId="0" fontId="21" fillId="10" borderId="0" xfId="2" applyFont="1" applyFill="1"/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FFFFF"/>
      <rgbColor rgb="00F0F0F0"/>
      <rgbColor rgb="0000FF00"/>
      <rgbColor rgb="00008000"/>
      <rgbColor rgb="000A0A0A"/>
      <rgbColor rgb="000066CC"/>
      <rgbColor rgb="00CCCCFF"/>
      <rgbColor rgb="00141414"/>
      <rgbColor rgb="001E1E1E"/>
      <rgbColor rgb="00282828"/>
      <rgbColor rgb="00400000"/>
      <rgbColor rgb="00800000"/>
      <rgbColor rgb="00C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C090"/>
      <color rgb="FFF6885C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'DZIELNICE_2015-2018'!$F$87</c:f>
              <c:strCache>
                <c:ptCount val="1"/>
                <c:pt idx="0">
                  <c:v>PRZESTĘPSTWA NA 1000 MIESZKAŃCÓW W 2018 R.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FAC09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dLbl>
              <c:idx val="21"/>
              <c:layout>
                <c:manualLayout>
                  <c:x val="7.7971808814668396E-17"/>
                  <c:y val="5.73451327433627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5.3946421349766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'DZIELNICE_2015-2018'!$B$88:$B$124</c:f>
              <c:strCache>
                <c:ptCount val="37"/>
                <c:pt idx="0">
                  <c:v>Brętowo</c:v>
                </c:pt>
                <c:pt idx="1">
                  <c:v>Piecki - Migowo</c:v>
                </c:pt>
                <c:pt idx="2">
                  <c:v>Wzgórze Mickiewicza</c:v>
                </c:pt>
                <c:pt idx="3">
                  <c:v>Brzeźno</c:v>
                </c:pt>
                <c:pt idx="4">
                  <c:v>Nowy Port</c:v>
                </c:pt>
                <c:pt idx="5">
                  <c:v>Żabianka-Wejhera-Jelit.Tysiąc.</c:v>
                </c:pt>
                <c:pt idx="6">
                  <c:v>Strzyża</c:v>
                </c:pt>
                <c:pt idx="7">
                  <c:v>Ujeścisko-Łostowice</c:v>
                </c:pt>
                <c:pt idx="8">
                  <c:v>Suchanino</c:v>
                </c:pt>
                <c:pt idx="9">
                  <c:v>Chełm</c:v>
                </c:pt>
                <c:pt idx="10">
                  <c:v>Zaspa Młyniec</c:v>
                </c:pt>
                <c:pt idx="11">
                  <c:v>Wyspa Sobieszewska</c:v>
                </c:pt>
                <c:pt idx="12">
                  <c:v>Orunia Górna-Gdańsk Południe</c:v>
                </c:pt>
                <c:pt idx="13">
                  <c:v>Stogi</c:v>
                </c:pt>
                <c:pt idx="14">
                  <c:v>Kokoszki</c:v>
                </c:pt>
                <c:pt idx="15">
                  <c:v>VII Dwór</c:v>
                </c:pt>
                <c:pt idx="16">
                  <c:v>Krakowiec-Górki Zachodnie</c:v>
                </c:pt>
                <c:pt idx="17">
                  <c:v>Zaspa Rozstaje</c:v>
                </c:pt>
                <c:pt idx="18">
                  <c:v>Jasień</c:v>
                </c:pt>
                <c:pt idx="19">
                  <c:v>Przymorze Małe</c:v>
                </c:pt>
                <c:pt idx="20">
                  <c:v>Przymorze Wielkie</c:v>
                </c:pt>
                <c:pt idx="21">
                  <c:v>Oliwa</c:v>
                </c:pt>
                <c:pt idx="22">
                  <c:v>Osowa</c:v>
                </c:pt>
                <c:pt idx="23">
                  <c:v>Wrzeszcz-Dolny</c:v>
                </c:pt>
                <c:pt idx="24">
                  <c:v>Olszynka</c:v>
                </c:pt>
                <c:pt idx="25">
                  <c:v>Młyniska</c:v>
                </c:pt>
                <c:pt idx="26">
                  <c:v>Aniołki</c:v>
                </c:pt>
                <c:pt idx="27">
                  <c:v>Siedlce</c:v>
                </c:pt>
                <c:pt idx="28">
                  <c:v>Orunia-Św. Wojciech-Lipce</c:v>
                </c:pt>
                <c:pt idx="29">
                  <c:v>Wrzeszcz-Górny</c:v>
                </c:pt>
                <c:pt idx="30">
                  <c:v>Przeróbka</c:v>
                </c:pt>
                <c:pt idx="31">
                  <c:v>Matarnia</c:v>
                </c:pt>
                <c:pt idx="32">
                  <c:v>Śródmieście</c:v>
                </c:pt>
                <c:pt idx="33">
                  <c:v>Letnica</c:v>
                </c:pt>
                <c:pt idx="34">
                  <c:v>Rudniki</c:v>
                </c:pt>
                <c:pt idx="36">
                  <c:v>GDAŃSK</c:v>
                </c:pt>
              </c:strCache>
            </c:strRef>
          </c:cat>
          <c:val>
            <c:numRef>
              <c:f>'DZIELNICE_2015-2018'!$F$88:$F$124</c:f>
              <c:numCache>
                <c:formatCode>0.0</c:formatCode>
                <c:ptCount val="37"/>
                <c:pt idx="0">
                  <c:v>6.6970265202250205</c:v>
                </c:pt>
                <c:pt idx="1">
                  <c:v>6.9582504970178931</c:v>
                </c:pt>
                <c:pt idx="2">
                  <c:v>7.1856287425149699</c:v>
                </c:pt>
                <c:pt idx="3">
                  <c:v>8.3196046128500836</c:v>
                </c:pt>
                <c:pt idx="4">
                  <c:v>8.3489876852431646</c:v>
                </c:pt>
                <c:pt idx="5">
                  <c:v>9.0238400097555012</c:v>
                </c:pt>
                <c:pt idx="6">
                  <c:v>9.0522815444300768</c:v>
                </c:pt>
                <c:pt idx="7">
                  <c:v>9.0687395214144182</c:v>
                </c:pt>
                <c:pt idx="8">
                  <c:v>9.4185487746275829</c:v>
                </c:pt>
                <c:pt idx="9">
                  <c:v>9.6870342771982116</c:v>
                </c:pt>
                <c:pt idx="10">
                  <c:v>9.687429047150534</c:v>
                </c:pt>
                <c:pt idx="11">
                  <c:v>9.8861593768723797</c:v>
                </c:pt>
                <c:pt idx="12">
                  <c:v>10.514018691588785</c:v>
                </c:pt>
                <c:pt idx="13">
                  <c:v>11.247637051039698</c:v>
                </c:pt>
                <c:pt idx="14">
                  <c:v>11.406055578598091</c:v>
                </c:pt>
                <c:pt idx="15">
                  <c:v>11.851015801354402</c:v>
                </c:pt>
                <c:pt idx="16">
                  <c:v>12.445887445887445</c:v>
                </c:pt>
                <c:pt idx="17">
                  <c:v>12.969073747218172</c:v>
                </c:pt>
                <c:pt idx="18">
                  <c:v>13.702476554164093</c:v>
                </c:pt>
                <c:pt idx="19">
                  <c:v>13.908023354982614</c:v>
                </c:pt>
                <c:pt idx="20">
                  <c:v>14.490632318501172</c:v>
                </c:pt>
                <c:pt idx="21">
                  <c:v>16.466774716369528</c:v>
                </c:pt>
                <c:pt idx="22">
                  <c:v>16.46924684867296</c:v>
                </c:pt>
                <c:pt idx="23">
                  <c:v>17.722292548779958</c:v>
                </c:pt>
                <c:pt idx="24">
                  <c:v>17.916390179163905</c:v>
                </c:pt>
                <c:pt idx="25">
                  <c:v>18.335166850018332</c:v>
                </c:pt>
                <c:pt idx="26">
                  <c:v>20.140105078809107</c:v>
                </c:pt>
                <c:pt idx="27">
                  <c:v>20.165057614450326</c:v>
                </c:pt>
                <c:pt idx="28">
                  <c:v>21.181952976064395</c:v>
                </c:pt>
                <c:pt idx="29">
                  <c:v>21.247739602169982</c:v>
                </c:pt>
                <c:pt idx="30">
                  <c:v>21.292217327459618</c:v>
                </c:pt>
                <c:pt idx="31">
                  <c:v>27.904616945712835</c:v>
                </c:pt>
                <c:pt idx="32">
                  <c:v>43.946932006633503</c:v>
                </c:pt>
                <c:pt idx="33">
                  <c:v>47.507788161993766</c:v>
                </c:pt>
                <c:pt idx="34">
                  <c:v>56.239015817223198</c:v>
                </c:pt>
                <c:pt idx="36">
                  <c:v>16.042412874288573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168368"/>
        <c:axId val="121163664"/>
      </c:barChart>
      <c:catAx>
        <c:axId val="12116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163664"/>
        <c:crosses val="autoZero"/>
        <c:auto val="1"/>
        <c:lblAlgn val="ctr"/>
        <c:lblOffset val="100"/>
        <c:noMultiLvlLbl val="0"/>
      </c:catAx>
      <c:valAx>
        <c:axId val="121163664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211683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'DZIELNICE_2015-2018'!$E$128</c:f>
              <c:strCache>
                <c:ptCount val="1"/>
                <c:pt idx="0">
                  <c:v>ZMIANA LICZBY PRZESTĘPSTW W LATACH 2017-2018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1"/>
          <c:dLbls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'DZIELNICE_2015-2018'!$B$129:$B$161</c:f>
              <c:strCache>
                <c:ptCount val="33"/>
                <c:pt idx="0">
                  <c:v>Śródmieście</c:v>
                </c:pt>
                <c:pt idx="1">
                  <c:v>Wrzeszcz-Dolny</c:v>
                </c:pt>
                <c:pt idx="2">
                  <c:v>Wrzeszcz-Górny</c:v>
                </c:pt>
                <c:pt idx="3">
                  <c:v>Przymorze Wielkie</c:v>
                </c:pt>
                <c:pt idx="4">
                  <c:v>Żabianka-Wejhera-Jelit.Tysiąc.</c:v>
                </c:pt>
                <c:pt idx="5">
                  <c:v>Oliwa</c:v>
                </c:pt>
                <c:pt idx="6">
                  <c:v>Osowa</c:v>
                </c:pt>
                <c:pt idx="7">
                  <c:v>Matarnia</c:v>
                </c:pt>
                <c:pt idx="8">
                  <c:v>Stogi</c:v>
                </c:pt>
                <c:pt idx="9">
                  <c:v>Kokoszki</c:v>
                </c:pt>
                <c:pt idx="10">
                  <c:v>Strzyża</c:v>
                </c:pt>
                <c:pt idx="11">
                  <c:v>Aniołki</c:v>
                </c:pt>
                <c:pt idx="12">
                  <c:v>Wyspa Sobieszewska</c:v>
                </c:pt>
                <c:pt idx="13">
                  <c:v>Brętowo</c:v>
                </c:pt>
                <c:pt idx="14">
                  <c:v>Przymorze Małe</c:v>
                </c:pt>
                <c:pt idx="15">
                  <c:v>Nowy Port</c:v>
                </c:pt>
                <c:pt idx="16">
                  <c:v>Zaspa Rozstaje</c:v>
                </c:pt>
                <c:pt idx="17">
                  <c:v>Olszynka</c:v>
                </c:pt>
                <c:pt idx="18">
                  <c:v>Młyniska</c:v>
                </c:pt>
                <c:pt idx="19">
                  <c:v>Brzeźno</c:v>
                </c:pt>
                <c:pt idx="20">
                  <c:v>VII Dwór</c:v>
                </c:pt>
                <c:pt idx="21">
                  <c:v>Krakowiec-Górki Zachodnie</c:v>
                </c:pt>
                <c:pt idx="22">
                  <c:v>Wzgórze Mickiewicza</c:v>
                </c:pt>
                <c:pt idx="23">
                  <c:v>Letnica</c:v>
                </c:pt>
                <c:pt idx="24">
                  <c:v>Siedlce</c:v>
                </c:pt>
                <c:pt idx="25">
                  <c:v>Zaspa Młyniec</c:v>
                </c:pt>
                <c:pt idx="26">
                  <c:v>Przeróbka</c:v>
                </c:pt>
                <c:pt idx="27">
                  <c:v>Rudniki</c:v>
                </c:pt>
                <c:pt idx="28">
                  <c:v>Suchanino</c:v>
                </c:pt>
                <c:pt idx="29">
                  <c:v>Jasień</c:v>
                </c:pt>
                <c:pt idx="30">
                  <c:v>Piecki - Migowo</c:v>
                </c:pt>
                <c:pt idx="31">
                  <c:v>Ujeścisko-Łostowice</c:v>
                </c:pt>
                <c:pt idx="32">
                  <c:v>Orunia-Św. Wojciech-Lipce</c:v>
                </c:pt>
              </c:strCache>
            </c:strRef>
          </c:cat>
          <c:val>
            <c:numRef>
              <c:f>'DZIELNICE_2015-2018'!$E$129:$E$161</c:f>
              <c:numCache>
                <c:formatCode>#,##0</c:formatCode>
                <c:ptCount val="33"/>
                <c:pt idx="0">
                  <c:v>-324</c:v>
                </c:pt>
                <c:pt idx="1">
                  <c:v>-147</c:v>
                </c:pt>
                <c:pt idx="2">
                  <c:v>-105</c:v>
                </c:pt>
                <c:pt idx="3">
                  <c:v>-92</c:v>
                </c:pt>
                <c:pt idx="4">
                  <c:v>-78</c:v>
                </c:pt>
                <c:pt idx="5">
                  <c:v>-71</c:v>
                </c:pt>
                <c:pt idx="6">
                  <c:v>-51</c:v>
                </c:pt>
                <c:pt idx="7">
                  <c:v>-40</c:v>
                </c:pt>
                <c:pt idx="8">
                  <c:v>-37</c:v>
                </c:pt>
                <c:pt idx="9">
                  <c:v>-28</c:v>
                </c:pt>
                <c:pt idx="10">
                  <c:v>-26</c:v>
                </c:pt>
                <c:pt idx="11">
                  <c:v>-24</c:v>
                </c:pt>
                <c:pt idx="12">
                  <c:v>-21</c:v>
                </c:pt>
                <c:pt idx="13">
                  <c:v>-16</c:v>
                </c:pt>
                <c:pt idx="14">
                  <c:v>-13</c:v>
                </c:pt>
                <c:pt idx="15">
                  <c:v>-12</c:v>
                </c:pt>
                <c:pt idx="16">
                  <c:v>-11</c:v>
                </c:pt>
                <c:pt idx="17">
                  <c:v>-9</c:v>
                </c:pt>
                <c:pt idx="18">
                  <c:v>-8</c:v>
                </c:pt>
                <c:pt idx="19">
                  <c:v>-6</c:v>
                </c:pt>
                <c:pt idx="20">
                  <c:v>-5</c:v>
                </c:pt>
                <c:pt idx="21">
                  <c:v>-3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21</c:v>
                </c:pt>
                <c:pt idx="32">
                  <c:v>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008D72"/>
                  </a:solidFill>
                  <a:ln>
                    <a:solidFill>
                      <a:schemeClr val="tx1">
                        <a:lumMod val="50000"/>
                        <a:lumOff val="50000"/>
                      </a:schemeClr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3953400"/>
        <c:axId val="283951832"/>
      </c:barChart>
      <c:catAx>
        <c:axId val="28395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83951832"/>
        <c:crosses val="autoZero"/>
        <c:auto val="1"/>
        <c:lblAlgn val="ctr"/>
        <c:lblOffset val="100"/>
        <c:noMultiLvlLbl val="0"/>
      </c:catAx>
      <c:valAx>
        <c:axId val="283951832"/>
        <c:scaling>
          <c:orientation val="minMax"/>
          <c:max val="200"/>
          <c:min val="-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8395340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PRZESTĘPSTW W 201</a:t>
            </a:r>
            <a:r>
              <a:rPr lang="pl-PL"/>
              <a:t>8</a:t>
            </a:r>
            <a:r>
              <a:rPr lang="en-US"/>
              <a:t> R.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'DZIELNICE_2015-2018'!$F$45</c:f>
              <c:strCache>
                <c:ptCount val="1"/>
                <c:pt idx="0">
                  <c:v>LICZBA PRZESTĘPSTW W 2018 R.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F6885C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'DZIELNICE_2015-2018'!$B$46:$B$80</c:f>
              <c:strCache>
                <c:ptCount val="35"/>
                <c:pt idx="0">
                  <c:v>Wzgórze Mickiewicza</c:v>
                </c:pt>
                <c:pt idx="1">
                  <c:v>Krakowiec - Górki Zachodnie</c:v>
                </c:pt>
                <c:pt idx="2">
                  <c:v>Wyspa Sobieszewska</c:v>
                </c:pt>
                <c:pt idx="3">
                  <c:v>VII Dwór</c:v>
                </c:pt>
                <c:pt idx="4">
                  <c:v>Strzyża</c:v>
                </c:pt>
                <c:pt idx="5">
                  <c:v>Brętowo</c:v>
                </c:pt>
                <c:pt idx="6">
                  <c:v>Młyniska</c:v>
                </c:pt>
                <c:pt idx="7">
                  <c:v>Olszynka</c:v>
                </c:pt>
                <c:pt idx="8">
                  <c:v>Letnica</c:v>
                </c:pt>
                <c:pt idx="9">
                  <c:v>Rudniki</c:v>
                </c:pt>
                <c:pt idx="10">
                  <c:v>Nowy Port</c:v>
                </c:pt>
                <c:pt idx="11">
                  <c:v>Przeróbka</c:v>
                </c:pt>
                <c:pt idx="12">
                  <c:v>Aniołki</c:v>
                </c:pt>
                <c:pt idx="13">
                  <c:v>Suchanino</c:v>
                </c:pt>
                <c:pt idx="14">
                  <c:v>Brzeźno</c:v>
                </c:pt>
                <c:pt idx="15">
                  <c:v>Kokoszki</c:v>
                </c:pt>
                <c:pt idx="16">
                  <c:v>Stogi</c:v>
                </c:pt>
                <c:pt idx="17">
                  <c:v>Zaspa Młyniec</c:v>
                </c:pt>
                <c:pt idx="18">
                  <c:v>Żabianka - Wejhera - Jelitkowo - Tysiąclecia</c:v>
                </c:pt>
                <c:pt idx="19">
                  <c:v>Matarnia</c:v>
                </c:pt>
                <c:pt idx="20">
                  <c:v>Zaspa Rozstaje</c:v>
                </c:pt>
                <c:pt idx="21">
                  <c:v>Piecki-Migowo</c:v>
                </c:pt>
                <c:pt idx="22">
                  <c:v>Orunia Górna-Gdańsk Południe</c:v>
                </c:pt>
                <c:pt idx="23">
                  <c:v>Przymorze Małe</c:v>
                </c:pt>
                <c:pt idx="24">
                  <c:v>Ujeścisko - Łostowice</c:v>
                </c:pt>
                <c:pt idx="25">
                  <c:v>Jasień</c:v>
                </c:pt>
                <c:pt idx="26">
                  <c:v>Oliwa</c:v>
                </c:pt>
                <c:pt idx="27">
                  <c:v>Siedlce</c:v>
                </c:pt>
                <c:pt idx="28">
                  <c:v>Osowa</c:v>
                </c:pt>
                <c:pt idx="29">
                  <c:v>Orunia - Św. Wojciech - Lipce</c:v>
                </c:pt>
                <c:pt idx="30">
                  <c:v>Chełm</c:v>
                </c:pt>
                <c:pt idx="31">
                  <c:v>Przymorze Wielkie</c:v>
                </c:pt>
                <c:pt idx="32">
                  <c:v>Wrzeszcz Dolny</c:v>
                </c:pt>
                <c:pt idx="33">
                  <c:v>Wrzeszcz Górny</c:v>
                </c:pt>
                <c:pt idx="34">
                  <c:v>Śródmieście</c:v>
                </c:pt>
              </c:strCache>
            </c:strRef>
          </c:cat>
          <c:val>
            <c:numRef>
              <c:f>'DZIELNICE_2015-2018'!$F$46:$F$80</c:f>
              <c:numCache>
                <c:formatCode>#,##0</c:formatCode>
                <c:ptCount val="35"/>
                <c:pt idx="0">
                  <c:v>18</c:v>
                </c:pt>
                <c:pt idx="1">
                  <c:v>23</c:v>
                </c:pt>
                <c:pt idx="2">
                  <c:v>33</c:v>
                </c:pt>
                <c:pt idx="3">
                  <c:v>42</c:v>
                </c:pt>
                <c:pt idx="4">
                  <c:v>49</c:v>
                </c:pt>
                <c:pt idx="5">
                  <c:v>50</c:v>
                </c:pt>
                <c:pt idx="6">
                  <c:v>50</c:v>
                </c:pt>
                <c:pt idx="7">
                  <c:v>54</c:v>
                </c:pt>
                <c:pt idx="8">
                  <c:v>61</c:v>
                </c:pt>
                <c:pt idx="9">
                  <c:v>64</c:v>
                </c:pt>
                <c:pt idx="10">
                  <c:v>80</c:v>
                </c:pt>
                <c:pt idx="11">
                  <c:v>87</c:v>
                </c:pt>
                <c:pt idx="12">
                  <c:v>92</c:v>
                </c:pt>
                <c:pt idx="13">
                  <c:v>98</c:v>
                </c:pt>
                <c:pt idx="14">
                  <c:v>101</c:v>
                </c:pt>
                <c:pt idx="15">
                  <c:v>110</c:v>
                </c:pt>
                <c:pt idx="16">
                  <c:v>119</c:v>
                </c:pt>
                <c:pt idx="17">
                  <c:v>128</c:v>
                </c:pt>
                <c:pt idx="18">
                  <c:v>148</c:v>
                </c:pt>
                <c:pt idx="19">
                  <c:v>165</c:v>
                </c:pt>
                <c:pt idx="20">
                  <c:v>169</c:v>
                </c:pt>
                <c:pt idx="21">
                  <c:v>189</c:v>
                </c:pt>
                <c:pt idx="22">
                  <c:v>207</c:v>
                </c:pt>
                <c:pt idx="23">
                  <c:v>212</c:v>
                </c:pt>
                <c:pt idx="24">
                  <c:v>238</c:v>
                </c:pt>
                <c:pt idx="25">
                  <c:v>244</c:v>
                </c:pt>
                <c:pt idx="26">
                  <c:v>254</c:v>
                </c:pt>
                <c:pt idx="27">
                  <c:v>259</c:v>
                </c:pt>
                <c:pt idx="28">
                  <c:v>260</c:v>
                </c:pt>
                <c:pt idx="29">
                  <c:v>300</c:v>
                </c:pt>
                <c:pt idx="30">
                  <c:v>312</c:v>
                </c:pt>
                <c:pt idx="31">
                  <c:v>396</c:v>
                </c:pt>
                <c:pt idx="32">
                  <c:v>406</c:v>
                </c:pt>
                <c:pt idx="33">
                  <c:v>470</c:v>
                </c:pt>
                <c:pt idx="34">
                  <c:v>1113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3957712"/>
        <c:axId val="283952224"/>
      </c:barChart>
      <c:catAx>
        <c:axId val="28395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3952224"/>
        <c:crosses val="autoZero"/>
        <c:auto val="1"/>
        <c:lblAlgn val="ctr"/>
        <c:lblOffset val="100"/>
        <c:noMultiLvlLbl val="0"/>
      </c:catAx>
      <c:valAx>
        <c:axId val="283952224"/>
        <c:scaling>
          <c:orientation val="minMax"/>
          <c:max val="1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83957712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87</xdr:row>
      <xdr:rowOff>9525</xdr:rowOff>
    </xdr:from>
    <xdr:to>
      <xdr:col>17</xdr:col>
      <xdr:colOff>772583</xdr:colOff>
      <xdr:row>121</xdr:row>
      <xdr:rowOff>180975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127</xdr:row>
      <xdr:rowOff>6615</xdr:rowOff>
    </xdr:from>
    <xdr:to>
      <xdr:col>17</xdr:col>
      <xdr:colOff>804333</xdr:colOff>
      <xdr:row>162</xdr:row>
      <xdr:rowOff>178065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264584</xdr:colOff>
      <xdr:row>44</xdr:row>
      <xdr:rowOff>42333</xdr:rowOff>
    </xdr:from>
    <xdr:to>
      <xdr:col>17</xdr:col>
      <xdr:colOff>825500</xdr:colOff>
      <xdr:row>79</xdr:row>
      <xdr:rowOff>169068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8469</xdr:colOff>
      <xdr:row>0</xdr:row>
      <xdr:rowOff>0</xdr:rowOff>
    </xdr:from>
    <xdr:to>
      <xdr:col>17</xdr:col>
      <xdr:colOff>889001</xdr:colOff>
      <xdr:row>0</xdr:row>
      <xdr:rowOff>353786</xdr:rowOff>
    </xdr:to>
    <xdr:grpSp>
      <xdr:nvGrpSpPr>
        <xdr:cNvPr id="37" name="Grupa 36"/>
        <xdr:cNvGrpSpPr/>
      </xdr:nvGrpSpPr>
      <xdr:grpSpPr>
        <a:xfrm>
          <a:off x="8469" y="0"/>
          <a:ext cx="18311282" cy="353786"/>
          <a:chOff x="19051" y="0"/>
          <a:chExt cx="14942355" cy="353786"/>
        </a:xfrm>
      </xdr:grpSpPr>
      <xdr:grpSp>
        <xdr:nvGrpSpPr>
          <xdr:cNvPr id="5" name="Grupa 4"/>
          <xdr:cNvGrpSpPr/>
        </xdr:nvGrpSpPr>
        <xdr:grpSpPr>
          <a:xfrm>
            <a:off x="19051" y="0"/>
            <a:ext cx="12903200" cy="353786"/>
            <a:chOff x="0" y="0"/>
            <a:chExt cx="13394378" cy="298679"/>
          </a:xfrm>
        </xdr:grpSpPr>
        <xdr:grpSp>
          <xdr:nvGrpSpPr>
            <xdr:cNvPr id="6" name="Grupa 5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16" name="Grupa 15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0" name="Obraz 2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7" name="Grupa 16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8" name="Grupa 17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7" name="Grupa 6"/>
            <xdr:cNvGrpSpPr/>
          </xdr:nvGrpSpPr>
          <xdr:grpSpPr>
            <a:xfrm>
              <a:off x="8458200" y="0"/>
              <a:ext cx="2821628" cy="298679"/>
              <a:chOff x="0" y="0"/>
              <a:chExt cx="2821628" cy="298679"/>
            </a:xfrm>
          </xdr:grpSpPr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4" name="Obraz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5" name="Obraz 14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8" name="Grupa 7"/>
            <xdr:cNvGrpSpPr/>
          </xdr:nvGrpSpPr>
          <xdr:grpSpPr>
            <a:xfrm>
              <a:off x="11277600" y="0"/>
              <a:ext cx="2116778" cy="298679"/>
              <a:chOff x="0" y="0"/>
              <a:chExt cx="2116778" cy="298679"/>
            </a:xfrm>
          </xdr:grpSpPr>
          <xdr:pic>
            <xdr:nvPicPr>
              <xdr:cNvPr id="9" name="Obraz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31" name="Obraz 30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22251" y="0"/>
            <a:ext cx="681149" cy="353786"/>
          </a:xfrm>
          <a:prstGeom prst="rect">
            <a:avLst/>
          </a:prstGeom>
        </xdr:spPr>
      </xdr:pic>
      <xdr:pic>
        <xdr:nvPicPr>
          <xdr:cNvPr id="32" name="Obraz 31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01254" y="0"/>
            <a:ext cx="681149" cy="353786"/>
          </a:xfrm>
          <a:prstGeom prst="rect">
            <a:avLst/>
          </a:prstGeom>
        </xdr:spPr>
      </xdr:pic>
      <xdr:pic>
        <xdr:nvPicPr>
          <xdr:cNvPr id="33" name="Obraz 32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80257" y="0"/>
            <a:ext cx="681149" cy="35378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Y164"/>
  <sheetViews>
    <sheetView showGridLines="0" tabSelected="1" zoomScale="90" zoomScaleNormal="90" workbookViewId="0"/>
  </sheetViews>
  <sheetFormatPr defaultColWidth="43" defaultRowHeight="15" x14ac:dyDescent="0.25"/>
  <cols>
    <col min="1" max="1" width="3.5703125" style="12" customWidth="1"/>
    <col min="2" max="2" width="56.85546875" style="12" customWidth="1"/>
    <col min="3" max="14" width="13.28515625" style="12" customWidth="1"/>
    <col min="15" max="18" width="13.5703125" style="12" customWidth="1"/>
    <col min="19" max="20" width="9.140625" style="12" customWidth="1"/>
    <col min="21" max="21" width="24.85546875" style="12" bestFit="1" customWidth="1"/>
    <col min="22" max="22" width="29.5703125" style="12" bestFit="1" customWidth="1"/>
    <col min="23" max="23" width="21.5703125" style="12" bestFit="1" customWidth="1"/>
    <col min="24" max="26" width="9.140625" style="12" customWidth="1"/>
    <col min="27" max="27" width="23.140625" style="12" customWidth="1"/>
    <col min="28" max="28" width="31.28515625" style="12" customWidth="1"/>
    <col min="29" max="255" width="9.140625" style="12" customWidth="1"/>
    <col min="256" max="16384" width="43" style="12"/>
  </cols>
  <sheetData>
    <row r="1" spans="1:24" s="10" customFormat="1" ht="30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8.75" x14ac:dyDescent="0.3">
      <c r="A2" s="11" t="s">
        <v>108</v>
      </c>
    </row>
    <row r="3" spans="1:24" ht="15.75" x14ac:dyDescent="0.25">
      <c r="A3" s="105" t="s">
        <v>109</v>
      </c>
      <c r="B3" s="104"/>
    </row>
    <row r="4" spans="1:24" ht="48" x14ac:dyDescent="0.25">
      <c r="A4" s="3" t="s">
        <v>38</v>
      </c>
      <c r="B4" s="2" t="s">
        <v>2</v>
      </c>
      <c r="C4" s="6" t="s">
        <v>77</v>
      </c>
      <c r="D4" s="6" t="s">
        <v>75</v>
      </c>
      <c r="E4" s="6" t="s">
        <v>82</v>
      </c>
      <c r="F4" s="74" t="s">
        <v>86</v>
      </c>
      <c r="G4" s="66" t="s">
        <v>78</v>
      </c>
      <c r="H4" s="67" t="s">
        <v>76</v>
      </c>
      <c r="I4" s="67" t="s">
        <v>83</v>
      </c>
      <c r="J4" s="78" t="s">
        <v>89</v>
      </c>
      <c r="K4" s="60" t="s">
        <v>79</v>
      </c>
      <c r="L4" s="7" t="s">
        <v>80</v>
      </c>
      <c r="M4" s="7" t="s">
        <v>84</v>
      </c>
      <c r="N4" s="82" t="s">
        <v>97</v>
      </c>
      <c r="O4" s="62" t="s">
        <v>81</v>
      </c>
      <c r="P4" s="62" t="s">
        <v>85</v>
      </c>
      <c r="Q4" s="62" t="s">
        <v>104</v>
      </c>
      <c r="R4" s="8" t="s">
        <v>98</v>
      </c>
      <c r="S4" s="13"/>
      <c r="T4" s="13"/>
      <c r="U4" s="13"/>
      <c r="V4" s="13"/>
      <c r="W4" s="13"/>
    </row>
    <row r="5" spans="1:24" x14ac:dyDescent="0.25">
      <c r="A5" s="14" t="s">
        <v>39</v>
      </c>
      <c r="B5" s="15" t="s">
        <v>23</v>
      </c>
      <c r="C5" s="16">
        <v>123</v>
      </c>
      <c r="D5" s="16">
        <v>98</v>
      </c>
      <c r="E5" s="16">
        <v>116</v>
      </c>
      <c r="F5" s="75">
        <v>92</v>
      </c>
      <c r="G5" s="57">
        <v>4963</v>
      </c>
      <c r="H5" s="17">
        <v>4909</v>
      </c>
      <c r="I5" s="17">
        <v>4608</v>
      </c>
      <c r="J5" s="79">
        <v>4568</v>
      </c>
      <c r="K5" s="56">
        <f>C5/G5*1000</f>
        <v>24.783397138827322</v>
      </c>
      <c r="L5" s="15">
        <f>D5/H5*1000</f>
        <v>19.963332654308413</v>
      </c>
      <c r="M5" s="15">
        <f>E5/I5*1000</f>
        <v>25.173611111111111</v>
      </c>
      <c r="N5" s="83">
        <f>F5/J5*1000</f>
        <v>20.140105078809107</v>
      </c>
      <c r="O5" s="63">
        <f>D5-C5</f>
        <v>-25</v>
      </c>
      <c r="P5" s="63">
        <f>E5-D5</f>
        <v>18</v>
      </c>
      <c r="Q5" s="63">
        <f>F5-E5</f>
        <v>-24</v>
      </c>
      <c r="R5" s="18">
        <f>F5/E5-1</f>
        <v>-0.2068965517241379</v>
      </c>
      <c r="S5" s="19"/>
      <c r="T5" s="19"/>
    </row>
    <row r="6" spans="1:24" x14ac:dyDescent="0.25">
      <c r="A6" s="20" t="s">
        <v>40</v>
      </c>
      <c r="B6" s="15" t="s">
        <v>30</v>
      </c>
      <c r="C6" s="16">
        <v>68</v>
      </c>
      <c r="D6" s="16">
        <v>81</v>
      </c>
      <c r="E6" s="16">
        <v>66</v>
      </c>
      <c r="F6" s="75">
        <v>50</v>
      </c>
      <c r="G6" s="57">
        <v>7602</v>
      </c>
      <c r="H6" s="17">
        <v>7477</v>
      </c>
      <c r="I6" s="17">
        <v>7469</v>
      </c>
      <c r="J6" s="79">
        <v>7466</v>
      </c>
      <c r="K6" s="56">
        <f t="shared" ref="K6:K17" si="0">C6/G6*1000</f>
        <v>8.9450144698763498</v>
      </c>
      <c r="L6" s="15">
        <f t="shared" ref="L6:L17" si="1">D6/H6*1000</f>
        <v>10.83322188043333</v>
      </c>
      <c r="M6" s="15">
        <f t="shared" ref="M6:M17" si="2">E6/I6*1000</f>
        <v>8.8365243004418268</v>
      </c>
      <c r="N6" s="83">
        <f t="shared" ref="N6:N41" si="3">F6/J6*1000</f>
        <v>6.6970265202250205</v>
      </c>
      <c r="O6" s="63">
        <f t="shared" ref="O6:O39" si="4">D6-C6</f>
        <v>13</v>
      </c>
      <c r="P6" s="63">
        <f t="shared" ref="P6:P39" si="5">E6-D6</f>
        <v>-15</v>
      </c>
      <c r="Q6" s="63">
        <f t="shared" ref="Q6:Q39" si="6">F6-E6</f>
        <v>-16</v>
      </c>
      <c r="R6" s="18">
        <f>F6/E6-1</f>
        <v>-0.24242424242424243</v>
      </c>
      <c r="S6" s="13"/>
      <c r="T6" s="13"/>
      <c r="U6" s="13"/>
      <c r="V6" s="13"/>
      <c r="W6" s="13"/>
    </row>
    <row r="7" spans="1:24" ht="15" customHeight="1" x14ac:dyDescent="0.25">
      <c r="A7" s="20" t="s">
        <v>41</v>
      </c>
      <c r="B7" s="15" t="s">
        <v>26</v>
      </c>
      <c r="C7" s="16">
        <v>134</v>
      </c>
      <c r="D7" s="16">
        <v>98</v>
      </c>
      <c r="E7" s="16">
        <v>107</v>
      </c>
      <c r="F7" s="75">
        <v>101</v>
      </c>
      <c r="G7" s="57">
        <v>12910</v>
      </c>
      <c r="H7" s="17">
        <v>12619</v>
      </c>
      <c r="I7" s="17">
        <v>12287</v>
      </c>
      <c r="J7" s="79">
        <v>12140</v>
      </c>
      <c r="K7" s="56">
        <f t="shared" si="0"/>
        <v>10.379550735863672</v>
      </c>
      <c r="L7" s="15">
        <f t="shared" si="1"/>
        <v>7.7660670417624216</v>
      </c>
      <c r="M7" s="15">
        <f t="shared" si="2"/>
        <v>8.7083909823390577</v>
      </c>
      <c r="N7" s="83">
        <f t="shared" si="3"/>
        <v>8.3196046128500836</v>
      </c>
      <c r="O7" s="63">
        <f t="shared" si="4"/>
        <v>-36</v>
      </c>
      <c r="P7" s="63">
        <f t="shared" si="5"/>
        <v>9</v>
      </c>
      <c r="Q7" s="63">
        <f t="shared" si="6"/>
        <v>-6</v>
      </c>
      <c r="R7" s="18">
        <f>F7/E7-1</f>
        <v>-5.6074766355140193E-2</v>
      </c>
      <c r="S7" s="21"/>
      <c r="T7" s="21"/>
      <c r="U7" s="13"/>
      <c r="V7" s="13"/>
      <c r="W7" s="13"/>
    </row>
    <row r="8" spans="1:24" x14ac:dyDescent="0.25">
      <c r="A8" s="20" t="s">
        <v>42</v>
      </c>
      <c r="B8" s="94" t="s">
        <v>16</v>
      </c>
      <c r="C8" s="16">
        <v>654</v>
      </c>
      <c r="D8" s="16">
        <v>567</v>
      </c>
      <c r="E8" s="16">
        <v>495</v>
      </c>
      <c r="F8" s="75">
        <v>312</v>
      </c>
      <c r="G8" s="57">
        <v>50049</v>
      </c>
      <c r="H8" s="17">
        <v>50570</v>
      </c>
      <c r="I8" s="17">
        <v>51055</v>
      </c>
      <c r="J8" s="79">
        <v>32208</v>
      </c>
      <c r="K8" s="56">
        <f t="shared" si="0"/>
        <v>13.067194149733261</v>
      </c>
      <c r="L8" s="15">
        <f t="shared" si="1"/>
        <v>11.212181135060312</v>
      </c>
      <c r="M8" s="15">
        <f t="shared" si="2"/>
        <v>9.6954265008324363</v>
      </c>
      <c r="N8" s="83">
        <f t="shared" si="3"/>
        <v>9.6870342771982116</v>
      </c>
      <c r="O8" s="63">
        <f t="shared" si="4"/>
        <v>-87</v>
      </c>
      <c r="P8" s="63">
        <f t="shared" si="5"/>
        <v>-72</v>
      </c>
      <c r="Q8" s="73" t="s">
        <v>88</v>
      </c>
      <c r="R8" s="73" t="s">
        <v>88</v>
      </c>
      <c r="S8" s="21"/>
      <c r="T8" s="21"/>
      <c r="U8" s="13"/>
      <c r="V8" s="13"/>
      <c r="W8" s="13"/>
    </row>
    <row r="9" spans="1:24" x14ac:dyDescent="0.25">
      <c r="A9" s="20" t="s">
        <v>43</v>
      </c>
      <c r="B9" s="15" t="s">
        <v>18</v>
      </c>
      <c r="C9" s="16">
        <v>245</v>
      </c>
      <c r="D9" s="16">
        <v>208</v>
      </c>
      <c r="E9" s="16">
        <v>232</v>
      </c>
      <c r="F9" s="75">
        <v>244</v>
      </c>
      <c r="G9" s="57">
        <v>13640</v>
      </c>
      <c r="H9" s="17">
        <v>14969</v>
      </c>
      <c r="I9" s="17">
        <v>16269</v>
      </c>
      <c r="J9" s="79">
        <v>17807</v>
      </c>
      <c r="K9" s="56">
        <f t="shared" si="0"/>
        <v>17.961876832844577</v>
      </c>
      <c r="L9" s="15">
        <f t="shared" si="1"/>
        <v>13.895383793172556</v>
      </c>
      <c r="M9" s="15">
        <f t="shared" si="2"/>
        <v>14.260249554367201</v>
      </c>
      <c r="N9" s="83">
        <f t="shared" si="3"/>
        <v>13.702476554164093</v>
      </c>
      <c r="O9" s="63">
        <f t="shared" si="4"/>
        <v>-37</v>
      </c>
      <c r="P9" s="63">
        <f t="shared" si="5"/>
        <v>24</v>
      </c>
      <c r="Q9" s="63">
        <f t="shared" si="6"/>
        <v>12</v>
      </c>
      <c r="R9" s="18">
        <f t="shared" ref="R9:R17" si="7">F9/E9-1</f>
        <v>5.1724137931034475E-2</v>
      </c>
      <c r="S9" s="21"/>
      <c r="T9" s="21"/>
      <c r="U9" s="13"/>
      <c r="V9" s="13"/>
      <c r="W9" s="13"/>
    </row>
    <row r="10" spans="1:24" x14ac:dyDescent="0.25">
      <c r="A10" s="20" t="s">
        <v>44</v>
      </c>
      <c r="B10" s="15" t="s">
        <v>5</v>
      </c>
      <c r="C10" s="16">
        <v>123</v>
      </c>
      <c r="D10" s="16">
        <v>110</v>
      </c>
      <c r="E10" s="16">
        <v>138</v>
      </c>
      <c r="F10" s="75">
        <v>110</v>
      </c>
      <c r="G10" s="57">
        <v>8898</v>
      </c>
      <c r="H10" s="17">
        <v>9098</v>
      </c>
      <c r="I10" s="17">
        <v>9302</v>
      </c>
      <c r="J10" s="79">
        <v>9644</v>
      </c>
      <c r="K10" s="56">
        <f t="shared" si="0"/>
        <v>13.823331085637223</v>
      </c>
      <c r="L10" s="15">
        <f t="shared" si="1"/>
        <v>12.090569355902396</v>
      </c>
      <c r="M10" s="15">
        <f t="shared" si="2"/>
        <v>14.835519243173511</v>
      </c>
      <c r="N10" s="83">
        <f t="shared" si="3"/>
        <v>11.406055578598091</v>
      </c>
      <c r="O10" s="63">
        <f t="shared" si="4"/>
        <v>-13</v>
      </c>
      <c r="P10" s="63">
        <f t="shared" si="5"/>
        <v>28</v>
      </c>
      <c r="Q10" s="63">
        <f t="shared" si="6"/>
        <v>-28</v>
      </c>
      <c r="R10" s="18">
        <f t="shared" si="7"/>
        <v>-0.20289855072463769</v>
      </c>
      <c r="S10" s="21"/>
      <c r="T10" s="21"/>
      <c r="U10" s="13"/>
      <c r="V10" s="13"/>
      <c r="W10" s="13"/>
    </row>
    <row r="11" spans="1:24" x14ac:dyDescent="0.25">
      <c r="A11" s="20" t="s">
        <v>45</v>
      </c>
      <c r="B11" s="15" t="s">
        <v>13</v>
      </c>
      <c r="C11" s="16">
        <v>78</v>
      </c>
      <c r="D11" s="16">
        <v>37</v>
      </c>
      <c r="E11" s="16">
        <v>26</v>
      </c>
      <c r="F11" s="75">
        <v>23</v>
      </c>
      <c r="G11" s="57">
        <v>1915</v>
      </c>
      <c r="H11" s="17">
        <v>1878</v>
      </c>
      <c r="I11" s="17">
        <v>1877</v>
      </c>
      <c r="J11" s="79">
        <v>1848</v>
      </c>
      <c r="K11" s="56">
        <f t="shared" si="0"/>
        <v>40.731070496083554</v>
      </c>
      <c r="L11" s="15">
        <f t="shared" si="1"/>
        <v>19.70181043663472</v>
      </c>
      <c r="M11" s="15">
        <f t="shared" si="2"/>
        <v>13.851891315929675</v>
      </c>
      <c r="N11" s="83">
        <f t="shared" si="3"/>
        <v>12.445887445887445</v>
      </c>
      <c r="O11" s="63">
        <f t="shared" si="4"/>
        <v>-41</v>
      </c>
      <c r="P11" s="63">
        <f t="shared" si="5"/>
        <v>-11</v>
      </c>
      <c r="Q11" s="63">
        <f t="shared" si="6"/>
        <v>-3</v>
      </c>
      <c r="R11" s="18">
        <f t="shared" si="7"/>
        <v>-0.11538461538461542</v>
      </c>
      <c r="S11" s="21"/>
      <c r="T11" s="21"/>
      <c r="U11" s="13"/>
      <c r="V11" s="13"/>
      <c r="W11" s="13"/>
    </row>
    <row r="12" spans="1:24" x14ac:dyDescent="0.25">
      <c r="A12" s="20" t="s">
        <v>46</v>
      </c>
      <c r="B12" s="15" t="s">
        <v>24</v>
      </c>
      <c r="C12" s="16">
        <v>57</v>
      </c>
      <c r="D12" s="16">
        <v>39</v>
      </c>
      <c r="E12" s="16">
        <v>60</v>
      </c>
      <c r="F12" s="75">
        <v>61</v>
      </c>
      <c r="G12" s="57">
        <v>1284</v>
      </c>
      <c r="H12" s="17">
        <v>1315</v>
      </c>
      <c r="I12" s="17">
        <v>1280</v>
      </c>
      <c r="J12" s="79">
        <v>1284</v>
      </c>
      <c r="K12" s="56">
        <f t="shared" si="0"/>
        <v>44.392523364485982</v>
      </c>
      <c r="L12" s="15">
        <f t="shared" si="1"/>
        <v>29.657794676806084</v>
      </c>
      <c r="M12" s="15">
        <f t="shared" si="2"/>
        <v>46.875</v>
      </c>
      <c r="N12" s="83">
        <f t="shared" si="3"/>
        <v>47.507788161993766</v>
      </c>
      <c r="O12" s="63">
        <f t="shared" si="4"/>
        <v>-18</v>
      </c>
      <c r="P12" s="63">
        <f t="shared" si="5"/>
        <v>21</v>
      </c>
      <c r="Q12" s="63">
        <f t="shared" si="6"/>
        <v>1</v>
      </c>
      <c r="R12" s="18">
        <f t="shared" si="7"/>
        <v>1.6666666666666607E-2</v>
      </c>
      <c r="S12" s="21"/>
      <c r="T12" s="21"/>
      <c r="U12" s="13"/>
      <c r="V12" s="13"/>
      <c r="W12" s="13"/>
    </row>
    <row r="13" spans="1:24" x14ac:dyDescent="0.25">
      <c r="A13" s="20" t="s">
        <v>47</v>
      </c>
      <c r="B13" s="15" t="s">
        <v>4</v>
      </c>
      <c r="C13" s="16">
        <v>207</v>
      </c>
      <c r="D13" s="16">
        <v>199</v>
      </c>
      <c r="E13" s="16">
        <v>205</v>
      </c>
      <c r="F13" s="75">
        <v>165</v>
      </c>
      <c r="G13" s="57">
        <v>5867</v>
      </c>
      <c r="H13" s="17">
        <v>5803</v>
      </c>
      <c r="I13" s="17">
        <v>5831</v>
      </c>
      <c r="J13" s="79">
        <v>5913</v>
      </c>
      <c r="K13" s="56">
        <f t="shared" si="0"/>
        <v>35.282086245099705</v>
      </c>
      <c r="L13" s="15">
        <f t="shared" si="1"/>
        <v>34.292607272100639</v>
      </c>
      <c r="M13" s="15">
        <f t="shared" si="2"/>
        <v>35.156919910821472</v>
      </c>
      <c r="N13" s="83">
        <f t="shared" si="3"/>
        <v>27.904616945712835</v>
      </c>
      <c r="O13" s="63">
        <f t="shared" si="4"/>
        <v>-8</v>
      </c>
      <c r="P13" s="63">
        <f t="shared" si="5"/>
        <v>6</v>
      </c>
      <c r="Q13" s="63">
        <f t="shared" si="6"/>
        <v>-40</v>
      </c>
      <c r="R13" s="18">
        <f t="shared" si="7"/>
        <v>-0.19512195121951215</v>
      </c>
      <c r="S13" s="21"/>
      <c r="T13" s="21"/>
      <c r="U13" s="13"/>
      <c r="V13" s="13"/>
      <c r="W13" s="13"/>
    </row>
    <row r="14" spans="1:24" x14ac:dyDescent="0.25">
      <c r="A14" s="20" t="s">
        <v>48</v>
      </c>
      <c r="B14" s="15" t="s">
        <v>28</v>
      </c>
      <c r="C14" s="16">
        <v>64</v>
      </c>
      <c r="D14" s="16">
        <v>35</v>
      </c>
      <c r="E14" s="16">
        <v>58</v>
      </c>
      <c r="F14" s="75">
        <v>50</v>
      </c>
      <c r="G14" s="57">
        <v>2973</v>
      </c>
      <c r="H14" s="17">
        <v>2893</v>
      </c>
      <c r="I14" s="17">
        <v>2846</v>
      </c>
      <c r="J14" s="79">
        <v>2727</v>
      </c>
      <c r="K14" s="56">
        <f t="shared" si="0"/>
        <v>21.527077026572485</v>
      </c>
      <c r="L14" s="15">
        <f t="shared" si="1"/>
        <v>12.098167991704113</v>
      </c>
      <c r="M14" s="15">
        <f t="shared" si="2"/>
        <v>20.379479971890373</v>
      </c>
      <c r="N14" s="83">
        <f t="shared" si="3"/>
        <v>18.335166850018332</v>
      </c>
      <c r="O14" s="63">
        <f t="shared" si="4"/>
        <v>-29</v>
      </c>
      <c r="P14" s="63">
        <f t="shared" si="5"/>
        <v>23</v>
      </c>
      <c r="Q14" s="63">
        <f t="shared" si="6"/>
        <v>-8</v>
      </c>
      <c r="R14" s="18">
        <f t="shared" si="7"/>
        <v>-0.13793103448275867</v>
      </c>
      <c r="S14" s="21"/>
      <c r="T14" s="21"/>
      <c r="U14" s="13"/>
      <c r="V14" s="13"/>
      <c r="W14" s="13"/>
    </row>
    <row r="15" spans="1:24" x14ac:dyDescent="0.25">
      <c r="A15" s="20" t="s">
        <v>49</v>
      </c>
      <c r="B15" s="15" t="s">
        <v>27</v>
      </c>
      <c r="C15" s="16">
        <v>128</v>
      </c>
      <c r="D15" s="16">
        <v>105</v>
      </c>
      <c r="E15" s="16">
        <v>92</v>
      </c>
      <c r="F15" s="75">
        <v>80</v>
      </c>
      <c r="G15" s="57">
        <v>10034</v>
      </c>
      <c r="H15" s="17">
        <v>9847</v>
      </c>
      <c r="I15" s="17">
        <v>9695</v>
      </c>
      <c r="J15" s="79">
        <v>9582</v>
      </c>
      <c r="K15" s="56">
        <f t="shared" si="0"/>
        <v>12.756627466613514</v>
      </c>
      <c r="L15" s="15">
        <f t="shared" si="1"/>
        <v>10.663146135878947</v>
      </c>
      <c r="M15" s="15">
        <f t="shared" si="2"/>
        <v>9.4894275399690553</v>
      </c>
      <c r="N15" s="83">
        <f t="shared" si="3"/>
        <v>8.3489876852431646</v>
      </c>
      <c r="O15" s="63">
        <f t="shared" si="4"/>
        <v>-23</v>
      </c>
      <c r="P15" s="63">
        <f t="shared" si="5"/>
        <v>-13</v>
      </c>
      <c r="Q15" s="63">
        <f t="shared" si="6"/>
        <v>-12</v>
      </c>
      <c r="R15" s="18">
        <f t="shared" si="7"/>
        <v>-0.13043478260869568</v>
      </c>
      <c r="S15" s="21"/>
      <c r="T15" s="21"/>
      <c r="U15" s="13"/>
      <c r="V15" s="13"/>
      <c r="W15" s="13"/>
    </row>
    <row r="16" spans="1:24" x14ac:dyDescent="0.25">
      <c r="A16" s="20" t="s">
        <v>50</v>
      </c>
      <c r="B16" s="15" t="s">
        <v>25</v>
      </c>
      <c r="C16" s="16">
        <v>462</v>
      </c>
      <c r="D16" s="16">
        <v>339</v>
      </c>
      <c r="E16" s="16">
        <v>325</v>
      </c>
      <c r="F16" s="75">
        <v>254</v>
      </c>
      <c r="G16" s="57">
        <v>16643</v>
      </c>
      <c r="H16" s="17">
        <v>16255</v>
      </c>
      <c r="I16" s="17">
        <v>15613</v>
      </c>
      <c r="J16" s="79">
        <v>15425</v>
      </c>
      <c r="K16" s="56">
        <f t="shared" si="0"/>
        <v>27.759418374091211</v>
      </c>
      <c r="L16" s="15">
        <f t="shared" si="1"/>
        <v>20.855121501076592</v>
      </c>
      <c r="M16" s="15">
        <f t="shared" si="2"/>
        <v>20.815986677768528</v>
      </c>
      <c r="N16" s="83">
        <f t="shared" si="3"/>
        <v>16.466774716369528</v>
      </c>
      <c r="O16" s="63">
        <f t="shared" si="4"/>
        <v>-123</v>
      </c>
      <c r="P16" s="63">
        <f t="shared" si="5"/>
        <v>-14</v>
      </c>
      <c r="Q16" s="63">
        <f t="shared" si="6"/>
        <v>-71</v>
      </c>
      <c r="R16" s="18">
        <f t="shared" si="7"/>
        <v>-0.21846153846153848</v>
      </c>
      <c r="S16" s="21"/>
      <c r="T16" s="21"/>
      <c r="U16" s="13"/>
      <c r="V16" s="13"/>
      <c r="W16" s="13"/>
    </row>
    <row r="17" spans="1:23" x14ac:dyDescent="0.25">
      <c r="A17" s="20" t="s">
        <v>51</v>
      </c>
      <c r="B17" s="15" t="s">
        <v>21</v>
      </c>
      <c r="C17" s="16">
        <v>85</v>
      </c>
      <c r="D17" s="16">
        <v>55</v>
      </c>
      <c r="E17" s="16">
        <v>63</v>
      </c>
      <c r="F17" s="75">
        <v>54</v>
      </c>
      <c r="G17" s="57">
        <v>3148</v>
      </c>
      <c r="H17" s="17">
        <v>3118</v>
      </c>
      <c r="I17" s="17">
        <v>3041</v>
      </c>
      <c r="J17" s="79">
        <v>3014</v>
      </c>
      <c r="K17" s="56">
        <f t="shared" si="0"/>
        <v>27.001270648030495</v>
      </c>
      <c r="L17" s="15">
        <f t="shared" si="1"/>
        <v>17.639512508017962</v>
      </c>
      <c r="M17" s="15">
        <f t="shared" si="2"/>
        <v>20.716869450838541</v>
      </c>
      <c r="N17" s="83">
        <f t="shared" si="3"/>
        <v>17.916390179163905</v>
      </c>
      <c r="O17" s="63">
        <f t="shared" si="4"/>
        <v>-30</v>
      </c>
      <c r="P17" s="63">
        <f t="shared" si="5"/>
        <v>8</v>
      </c>
      <c r="Q17" s="63">
        <f t="shared" si="6"/>
        <v>-9</v>
      </c>
      <c r="R17" s="18">
        <f t="shared" si="7"/>
        <v>-0.1428571428571429</v>
      </c>
      <c r="S17" s="21"/>
      <c r="T17" s="21"/>
      <c r="U17" s="13"/>
      <c r="V17" s="13"/>
      <c r="W17" s="13"/>
    </row>
    <row r="18" spans="1:23" x14ac:dyDescent="0.25">
      <c r="A18" s="20" t="s">
        <v>52</v>
      </c>
      <c r="B18" s="94" t="s">
        <v>87</v>
      </c>
      <c r="C18" s="73" t="s">
        <v>88</v>
      </c>
      <c r="D18" s="73" t="s">
        <v>88</v>
      </c>
      <c r="E18" s="73" t="s">
        <v>88</v>
      </c>
      <c r="F18" s="75">
        <v>207</v>
      </c>
      <c r="G18" s="73" t="s">
        <v>88</v>
      </c>
      <c r="H18" s="73" t="s">
        <v>88</v>
      </c>
      <c r="I18" s="73" t="s">
        <v>88</v>
      </c>
      <c r="J18" s="79">
        <v>19688</v>
      </c>
      <c r="K18" s="73" t="s">
        <v>88</v>
      </c>
      <c r="L18" s="73" t="s">
        <v>88</v>
      </c>
      <c r="M18" s="73" t="s">
        <v>88</v>
      </c>
      <c r="N18" s="83">
        <f t="shared" si="3"/>
        <v>10.514018691588785</v>
      </c>
      <c r="O18" s="73" t="s">
        <v>88</v>
      </c>
      <c r="P18" s="73" t="s">
        <v>88</v>
      </c>
      <c r="Q18" s="73" t="s">
        <v>88</v>
      </c>
      <c r="R18" s="73" t="s">
        <v>88</v>
      </c>
      <c r="S18" s="21"/>
      <c r="T18" s="21"/>
      <c r="U18" s="13"/>
      <c r="V18" s="13"/>
      <c r="W18" s="13"/>
    </row>
    <row r="19" spans="1:23" x14ac:dyDescent="0.25">
      <c r="A19" s="20" t="s">
        <v>53</v>
      </c>
      <c r="B19" s="15" t="s">
        <v>32</v>
      </c>
      <c r="C19" s="16">
        <v>315</v>
      </c>
      <c r="D19" s="16">
        <v>281</v>
      </c>
      <c r="E19" s="16">
        <v>261</v>
      </c>
      <c r="F19" s="75">
        <v>300</v>
      </c>
      <c r="G19" s="57">
        <v>14968</v>
      </c>
      <c r="H19" s="17">
        <v>14749</v>
      </c>
      <c r="I19" s="17">
        <v>14435</v>
      </c>
      <c r="J19" s="79">
        <v>14163</v>
      </c>
      <c r="K19" s="56">
        <f t="shared" ref="K19:K39" si="8">C19/G19*1000</f>
        <v>21.044895777659008</v>
      </c>
      <c r="L19" s="15">
        <f t="shared" ref="L19:L39" si="9">D19/H19*1000</f>
        <v>19.05213912807648</v>
      </c>
      <c r="M19" s="15">
        <f t="shared" ref="M19:M39" si="10">E19/I19*1000</f>
        <v>18.081052996189815</v>
      </c>
      <c r="N19" s="83">
        <f t="shared" si="3"/>
        <v>21.181952976064395</v>
      </c>
      <c r="O19" s="63">
        <f t="shared" si="4"/>
        <v>-34</v>
      </c>
      <c r="P19" s="63">
        <f t="shared" si="5"/>
        <v>-20</v>
      </c>
      <c r="Q19" s="63">
        <f t="shared" si="6"/>
        <v>39</v>
      </c>
      <c r="R19" s="18">
        <f t="shared" ref="R19:R41" si="11">F19/E19-1</f>
        <v>0.14942528735632177</v>
      </c>
      <c r="S19" s="21"/>
      <c r="T19" s="21"/>
    </row>
    <row r="20" spans="1:23" x14ac:dyDescent="0.25">
      <c r="A20" s="20" t="s">
        <v>54</v>
      </c>
      <c r="B20" s="15" t="s">
        <v>3</v>
      </c>
      <c r="C20" s="16">
        <v>264</v>
      </c>
      <c r="D20" s="16">
        <v>259</v>
      </c>
      <c r="E20" s="16">
        <v>311</v>
      </c>
      <c r="F20" s="75">
        <v>260</v>
      </c>
      <c r="G20" s="57">
        <v>14933</v>
      </c>
      <c r="H20" s="17">
        <v>15165</v>
      </c>
      <c r="I20" s="17">
        <v>15393</v>
      </c>
      <c r="J20" s="79">
        <v>15787</v>
      </c>
      <c r="K20" s="56">
        <f t="shared" si="8"/>
        <v>17.678966048349295</v>
      </c>
      <c r="L20" s="15">
        <f t="shared" si="9"/>
        <v>17.078799868117375</v>
      </c>
      <c r="M20" s="15">
        <f t="shared" si="10"/>
        <v>20.203988826089784</v>
      </c>
      <c r="N20" s="83">
        <f t="shared" si="3"/>
        <v>16.46924684867296</v>
      </c>
      <c r="O20" s="63">
        <f t="shared" si="4"/>
        <v>-5</v>
      </c>
      <c r="P20" s="63">
        <f t="shared" si="5"/>
        <v>52</v>
      </c>
      <c r="Q20" s="63">
        <f t="shared" si="6"/>
        <v>-51</v>
      </c>
      <c r="R20" s="18">
        <f t="shared" si="11"/>
        <v>-0.16398713826366562</v>
      </c>
      <c r="S20" s="21"/>
      <c r="T20" s="21"/>
      <c r="U20" s="13"/>
      <c r="V20" s="13"/>
      <c r="W20" s="13"/>
    </row>
    <row r="21" spans="1:23" x14ac:dyDescent="0.25">
      <c r="A21" s="20" t="s">
        <v>55</v>
      </c>
      <c r="B21" s="15" t="s">
        <v>33</v>
      </c>
      <c r="C21" s="16">
        <v>203</v>
      </c>
      <c r="D21" s="16">
        <v>182</v>
      </c>
      <c r="E21" s="16">
        <v>175</v>
      </c>
      <c r="F21" s="75">
        <v>189</v>
      </c>
      <c r="G21" s="57">
        <v>25515</v>
      </c>
      <c r="H21" s="17">
        <v>25940</v>
      </c>
      <c r="I21" s="17">
        <v>26403</v>
      </c>
      <c r="J21" s="79">
        <v>27162</v>
      </c>
      <c r="K21" s="56">
        <f t="shared" si="8"/>
        <v>7.9561042524005483</v>
      </c>
      <c r="L21" s="15">
        <f t="shared" si="9"/>
        <v>7.0161912104857365</v>
      </c>
      <c r="M21" s="15">
        <f t="shared" si="10"/>
        <v>6.6280346930273071</v>
      </c>
      <c r="N21" s="83">
        <f t="shared" si="3"/>
        <v>6.9582504970178931</v>
      </c>
      <c r="O21" s="63">
        <f t="shared" si="4"/>
        <v>-21</v>
      </c>
      <c r="P21" s="63">
        <f t="shared" si="5"/>
        <v>-7</v>
      </c>
      <c r="Q21" s="63">
        <f t="shared" si="6"/>
        <v>14</v>
      </c>
      <c r="R21" s="18">
        <f t="shared" si="11"/>
        <v>8.0000000000000071E-2</v>
      </c>
      <c r="S21" s="21"/>
      <c r="T21" s="21"/>
      <c r="U21" s="13"/>
      <c r="V21" s="13"/>
      <c r="W21" s="13"/>
    </row>
    <row r="22" spans="1:23" x14ac:dyDescent="0.25">
      <c r="A22" s="20" t="s">
        <v>56</v>
      </c>
      <c r="B22" s="15" t="s">
        <v>10</v>
      </c>
      <c r="C22" s="16">
        <v>92</v>
      </c>
      <c r="D22" s="16">
        <v>68</v>
      </c>
      <c r="E22" s="16">
        <v>84</v>
      </c>
      <c r="F22" s="75">
        <v>87</v>
      </c>
      <c r="G22" s="57">
        <v>4337</v>
      </c>
      <c r="H22" s="17">
        <v>4202</v>
      </c>
      <c r="I22" s="17">
        <v>4134</v>
      </c>
      <c r="J22" s="79">
        <v>4086</v>
      </c>
      <c r="K22" s="56">
        <f t="shared" si="8"/>
        <v>21.212819921604797</v>
      </c>
      <c r="L22" s="15">
        <f t="shared" si="9"/>
        <v>16.182770109471679</v>
      </c>
      <c r="M22" s="15">
        <f t="shared" si="10"/>
        <v>20.319303338171263</v>
      </c>
      <c r="N22" s="83">
        <f t="shared" si="3"/>
        <v>21.292217327459618</v>
      </c>
      <c r="O22" s="63">
        <f t="shared" si="4"/>
        <v>-24</v>
      </c>
      <c r="P22" s="63">
        <f t="shared" si="5"/>
        <v>16</v>
      </c>
      <c r="Q22" s="63">
        <f t="shared" si="6"/>
        <v>3</v>
      </c>
      <c r="R22" s="18">
        <f t="shared" si="11"/>
        <v>3.5714285714285809E-2</v>
      </c>
      <c r="S22" s="21"/>
      <c r="T22" s="21"/>
      <c r="U22" s="13"/>
      <c r="V22" s="13"/>
      <c r="W22" s="13"/>
    </row>
    <row r="23" spans="1:23" x14ac:dyDescent="0.25">
      <c r="A23" s="20" t="s">
        <v>57</v>
      </c>
      <c r="B23" s="15" t="s">
        <v>11</v>
      </c>
      <c r="C23" s="16">
        <v>223</v>
      </c>
      <c r="D23" s="16">
        <v>209</v>
      </c>
      <c r="E23" s="16">
        <v>225</v>
      </c>
      <c r="F23" s="75">
        <v>212</v>
      </c>
      <c r="G23" s="57">
        <v>15135</v>
      </c>
      <c r="H23" s="17">
        <v>15075</v>
      </c>
      <c r="I23" s="17">
        <v>15005</v>
      </c>
      <c r="J23" s="79">
        <v>15243</v>
      </c>
      <c r="K23" s="56">
        <f t="shared" si="8"/>
        <v>14.734060125536834</v>
      </c>
      <c r="L23" s="15">
        <f t="shared" si="9"/>
        <v>13.864013266998342</v>
      </c>
      <c r="M23" s="15">
        <f t="shared" si="10"/>
        <v>14.995001666111296</v>
      </c>
      <c r="N23" s="83">
        <f t="shared" si="3"/>
        <v>13.908023354982614</v>
      </c>
      <c r="O23" s="63">
        <f t="shared" si="4"/>
        <v>-14</v>
      </c>
      <c r="P23" s="63">
        <f t="shared" si="5"/>
        <v>16</v>
      </c>
      <c r="Q23" s="63">
        <f t="shared" si="6"/>
        <v>-13</v>
      </c>
      <c r="R23" s="18">
        <f t="shared" si="11"/>
        <v>-5.7777777777777817E-2</v>
      </c>
      <c r="S23" s="21"/>
      <c r="T23" s="21"/>
    </row>
    <row r="24" spans="1:23" x14ac:dyDescent="0.25">
      <c r="A24" s="20" t="s">
        <v>58</v>
      </c>
      <c r="B24" s="15" t="s">
        <v>9</v>
      </c>
      <c r="C24" s="16">
        <v>373</v>
      </c>
      <c r="D24" s="16">
        <v>392</v>
      </c>
      <c r="E24" s="16">
        <v>488</v>
      </c>
      <c r="F24" s="75">
        <v>396</v>
      </c>
      <c r="G24" s="57">
        <v>29072</v>
      </c>
      <c r="H24" s="17">
        <v>28349</v>
      </c>
      <c r="I24" s="17">
        <v>27693</v>
      </c>
      <c r="J24" s="79">
        <v>27328</v>
      </c>
      <c r="K24" s="56">
        <f t="shared" si="8"/>
        <v>12.830214639515685</v>
      </c>
      <c r="L24" s="15">
        <f t="shared" si="9"/>
        <v>13.827648241560549</v>
      </c>
      <c r="M24" s="15">
        <f t="shared" si="10"/>
        <v>17.621781677680278</v>
      </c>
      <c r="N24" s="83">
        <f t="shared" si="3"/>
        <v>14.490632318501172</v>
      </c>
      <c r="O24" s="63">
        <f t="shared" si="4"/>
        <v>19</v>
      </c>
      <c r="P24" s="63">
        <f t="shared" si="5"/>
        <v>96</v>
      </c>
      <c r="Q24" s="63">
        <f t="shared" si="6"/>
        <v>-92</v>
      </c>
      <c r="R24" s="18">
        <f t="shared" si="11"/>
        <v>-0.18852459016393441</v>
      </c>
      <c r="S24" s="21"/>
      <c r="T24" s="21"/>
      <c r="U24" s="13"/>
      <c r="V24" s="13"/>
      <c r="W24" s="13"/>
    </row>
    <row r="25" spans="1:23" x14ac:dyDescent="0.25">
      <c r="A25" s="20" t="s">
        <v>59</v>
      </c>
      <c r="B25" s="15" t="s">
        <v>12</v>
      </c>
      <c r="C25" s="16">
        <v>102</v>
      </c>
      <c r="D25" s="16">
        <v>47</v>
      </c>
      <c r="E25" s="16">
        <v>57</v>
      </c>
      <c r="F25" s="75">
        <v>64</v>
      </c>
      <c r="G25" s="57">
        <v>1324</v>
      </c>
      <c r="H25" s="17">
        <v>1255</v>
      </c>
      <c r="I25" s="17">
        <v>1186</v>
      </c>
      <c r="J25" s="79">
        <v>1138</v>
      </c>
      <c r="K25" s="56">
        <f t="shared" si="8"/>
        <v>77.0392749244713</v>
      </c>
      <c r="L25" s="15">
        <f t="shared" si="9"/>
        <v>37.450199203187246</v>
      </c>
      <c r="M25" s="15">
        <f t="shared" si="10"/>
        <v>48.060708263069138</v>
      </c>
      <c r="N25" s="83">
        <f t="shared" si="3"/>
        <v>56.239015817223198</v>
      </c>
      <c r="O25" s="63">
        <f t="shared" si="4"/>
        <v>-55</v>
      </c>
      <c r="P25" s="63">
        <f t="shared" si="5"/>
        <v>10</v>
      </c>
      <c r="Q25" s="63">
        <f t="shared" si="6"/>
        <v>7</v>
      </c>
      <c r="R25" s="18">
        <f t="shared" si="11"/>
        <v>0.12280701754385959</v>
      </c>
      <c r="S25" s="21"/>
      <c r="T25" s="21"/>
    </row>
    <row r="26" spans="1:23" x14ac:dyDescent="0.25">
      <c r="A26" s="20" t="s">
        <v>60</v>
      </c>
      <c r="B26" s="15" t="s">
        <v>19</v>
      </c>
      <c r="C26" s="16">
        <v>173</v>
      </c>
      <c r="D26" s="16">
        <v>209</v>
      </c>
      <c r="E26" s="16">
        <v>257</v>
      </c>
      <c r="F26" s="75">
        <v>259</v>
      </c>
      <c r="G26" s="57">
        <v>13653</v>
      </c>
      <c r="H26" s="17">
        <v>13353</v>
      </c>
      <c r="I26" s="17">
        <v>13052</v>
      </c>
      <c r="J26" s="79">
        <v>12844</v>
      </c>
      <c r="K26" s="56">
        <f t="shared" si="8"/>
        <v>12.671207793159013</v>
      </c>
      <c r="L26" s="15">
        <f t="shared" si="9"/>
        <v>15.651913427694151</v>
      </c>
      <c r="M26" s="15">
        <f t="shared" si="10"/>
        <v>19.690468893656146</v>
      </c>
      <c r="N26" s="83">
        <f t="shared" si="3"/>
        <v>20.165057614450326</v>
      </c>
      <c r="O26" s="63">
        <f t="shared" si="4"/>
        <v>36</v>
      </c>
      <c r="P26" s="63">
        <f t="shared" si="5"/>
        <v>48</v>
      </c>
      <c r="Q26" s="63">
        <f t="shared" si="6"/>
        <v>2</v>
      </c>
      <c r="R26" s="18">
        <f t="shared" si="11"/>
        <v>7.7821011673151474E-3</v>
      </c>
      <c r="S26" s="21"/>
      <c r="T26" s="21"/>
    </row>
    <row r="27" spans="1:23" x14ac:dyDescent="0.25">
      <c r="A27" s="20" t="s">
        <v>61</v>
      </c>
      <c r="B27" s="15" t="s">
        <v>1</v>
      </c>
      <c r="C27" s="16">
        <v>143</v>
      </c>
      <c r="D27" s="16">
        <v>154</v>
      </c>
      <c r="E27" s="16">
        <v>156</v>
      </c>
      <c r="F27" s="75">
        <v>119</v>
      </c>
      <c r="G27" s="57">
        <v>11165</v>
      </c>
      <c r="H27" s="17">
        <v>10956</v>
      </c>
      <c r="I27" s="17">
        <v>10725</v>
      </c>
      <c r="J27" s="79">
        <v>10580</v>
      </c>
      <c r="K27" s="56">
        <f t="shared" si="8"/>
        <v>12.807881773399014</v>
      </c>
      <c r="L27" s="15">
        <f t="shared" si="9"/>
        <v>14.056224899598392</v>
      </c>
      <c r="M27" s="15">
        <f t="shared" si="10"/>
        <v>14.545454545454545</v>
      </c>
      <c r="N27" s="83">
        <f t="shared" si="3"/>
        <v>11.247637051039698</v>
      </c>
      <c r="O27" s="63">
        <f t="shared" si="4"/>
        <v>11</v>
      </c>
      <c r="P27" s="63">
        <f t="shared" si="5"/>
        <v>2</v>
      </c>
      <c r="Q27" s="63">
        <f t="shared" si="6"/>
        <v>-37</v>
      </c>
      <c r="R27" s="18">
        <f t="shared" si="11"/>
        <v>-0.23717948717948723</v>
      </c>
      <c r="S27" s="21"/>
      <c r="T27" s="21"/>
    </row>
    <row r="28" spans="1:23" x14ac:dyDescent="0.25">
      <c r="A28" s="20" t="s">
        <v>62</v>
      </c>
      <c r="B28" s="15" t="s">
        <v>22</v>
      </c>
      <c r="C28" s="16">
        <v>86</v>
      </c>
      <c r="D28" s="16">
        <v>79</v>
      </c>
      <c r="E28" s="16">
        <v>75</v>
      </c>
      <c r="F28" s="75">
        <v>49</v>
      </c>
      <c r="G28" s="57">
        <v>5507</v>
      </c>
      <c r="H28" s="17">
        <v>5421</v>
      </c>
      <c r="I28" s="17">
        <v>5361</v>
      </c>
      <c r="J28" s="79">
        <v>5413</v>
      </c>
      <c r="K28" s="56">
        <f t="shared" si="8"/>
        <v>15.61648810604685</v>
      </c>
      <c r="L28" s="15">
        <f t="shared" si="9"/>
        <v>14.572957019000185</v>
      </c>
      <c r="M28" s="15">
        <f t="shared" si="10"/>
        <v>13.989927252378287</v>
      </c>
      <c r="N28" s="83">
        <f t="shared" si="3"/>
        <v>9.0522815444300768</v>
      </c>
      <c r="O28" s="63">
        <f t="shared" si="4"/>
        <v>-7</v>
      </c>
      <c r="P28" s="63">
        <f t="shared" si="5"/>
        <v>-4</v>
      </c>
      <c r="Q28" s="63">
        <f t="shared" si="6"/>
        <v>-26</v>
      </c>
      <c r="R28" s="18">
        <f t="shared" si="11"/>
        <v>-0.34666666666666668</v>
      </c>
      <c r="S28" s="13"/>
      <c r="T28" s="13"/>
    </row>
    <row r="29" spans="1:23" x14ac:dyDescent="0.25">
      <c r="A29" s="20" t="s">
        <v>63</v>
      </c>
      <c r="B29" s="15" t="s">
        <v>29</v>
      </c>
      <c r="C29" s="16">
        <v>107</v>
      </c>
      <c r="D29" s="16">
        <v>106</v>
      </c>
      <c r="E29" s="16">
        <v>88</v>
      </c>
      <c r="F29" s="75">
        <v>98</v>
      </c>
      <c r="G29" s="57">
        <v>10902</v>
      </c>
      <c r="H29" s="17">
        <v>10711</v>
      </c>
      <c r="I29" s="17">
        <v>10505</v>
      </c>
      <c r="J29" s="79">
        <v>10405</v>
      </c>
      <c r="K29" s="56">
        <f t="shared" si="8"/>
        <v>9.8147128967162001</v>
      </c>
      <c r="L29" s="15">
        <f t="shared" si="9"/>
        <v>9.896368219587341</v>
      </c>
      <c r="M29" s="15">
        <f t="shared" si="10"/>
        <v>8.376963350785342</v>
      </c>
      <c r="N29" s="83">
        <f t="shared" si="3"/>
        <v>9.4185487746275829</v>
      </c>
      <c r="O29" s="63">
        <f t="shared" si="4"/>
        <v>-1</v>
      </c>
      <c r="P29" s="63">
        <f t="shared" si="5"/>
        <v>-18</v>
      </c>
      <c r="Q29" s="63">
        <f t="shared" si="6"/>
        <v>10</v>
      </c>
      <c r="R29" s="18">
        <f t="shared" si="11"/>
        <v>0.11363636363636354</v>
      </c>
      <c r="S29" s="13"/>
      <c r="T29" s="13"/>
    </row>
    <row r="30" spans="1:23" x14ac:dyDescent="0.25">
      <c r="A30" s="20" t="s">
        <v>64</v>
      </c>
      <c r="B30" s="15" t="s">
        <v>20</v>
      </c>
      <c r="C30" s="16">
        <v>1483</v>
      </c>
      <c r="D30" s="16">
        <v>1505</v>
      </c>
      <c r="E30" s="16">
        <v>1437</v>
      </c>
      <c r="F30" s="75">
        <v>1113</v>
      </c>
      <c r="G30" s="57">
        <v>28000</v>
      </c>
      <c r="H30" s="17">
        <v>26962</v>
      </c>
      <c r="I30" s="17">
        <v>25950</v>
      </c>
      <c r="J30" s="79">
        <v>25326</v>
      </c>
      <c r="K30" s="56">
        <f t="shared" si="8"/>
        <v>52.964285714285715</v>
      </c>
      <c r="L30" s="15">
        <f t="shared" si="9"/>
        <v>55.819301238780504</v>
      </c>
      <c r="M30" s="15">
        <f t="shared" si="10"/>
        <v>55.375722543352602</v>
      </c>
      <c r="N30" s="83">
        <f t="shared" si="3"/>
        <v>43.946932006633503</v>
      </c>
      <c r="O30" s="63">
        <f t="shared" si="4"/>
        <v>22</v>
      </c>
      <c r="P30" s="63">
        <f t="shared" si="5"/>
        <v>-68</v>
      </c>
      <c r="Q30" s="63">
        <f t="shared" si="6"/>
        <v>-324</v>
      </c>
      <c r="R30" s="18">
        <f t="shared" si="11"/>
        <v>-0.22546972860125258</v>
      </c>
      <c r="U30" s="13"/>
      <c r="V30" s="13"/>
      <c r="W30" s="13"/>
    </row>
    <row r="31" spans="1:23" x14ac:dyDescent="0.25">
      <c r="A31" s="20" t="s">
        <v>65</v>
      </c>
      <c r="B31" s="15" t="s">
        <v>15</v>
      </c>
      <c r="C31" s="16">
        <v>291</v>
      </c>
      <c r="D31" s="16">
        <v>239</v>
      </c>
      <c r="E31" s="16">
        <v>217</v>
      </c>
      <c r="F31" s="75">
        <v>238</v>
      </c>
      <c r="G31" s="57">
        <v>22785</v>
      </c>
      <c r="H31" s="17">
        <v>23850</v>
      </c>
      <c r="I31" s="17">
        <v>24794</v>
      </c>
      <c r="J31" s="79">
        <v>26244</v>
      </c>
      <c r="K31" s="56">
        <f t="shared" si="8"/>
        <v>12.771560236998026</v>
      </c>
      <c r="L31" s="15">
        <f t="shared" si="9"/>
        <v>10.020964360587001</v>
      </c>
      <c r="M31" s="15">
        <f t="shared" si="10"/>
        <v>8.7521174477696224</v>
      </c>
      <c r="N31" s="83">
        <f t="shared" si="3"/>
        <v>9.0687395214144182</v>
      </c>
      <c r="O31" s="63">
        <f t="shared" si="4"/>
        <v>-52</v>
      </c>
      <c r="P31" s="63">
        <f t="shared" si="5"/>
        <v>-22</v>
      </c>
      <c r="Q31" s="63">
        <f t="shared" si="6"/>
        <v>21</v>
      </c>
      <c r="R31" s="18">
        <f t="shared" si="11"/>
        <v>9.6774193548387011E-2</v>
      </c>
      <c r="U31" s="13"/>
      <c r="V31" s="13"/>
      <c r="W31" s="13"/>
    </row>
    <row r="32" spans="1:23" x14ac:dyDescent="0.25">
      <c r="A32" s="20" t="s">
        <v>66</v>
      </c>
      <c r="B32" s="15" t="s">
        <v>0</v>
      </c>
      <c r="C32" s="16">
        <v>121</v>
      </c>
      <c r="D32" s="16">
        <v>90</v>
      </c>
      <c r="E32" s="16">
        <v>47</v>
      </c>
      <c r="F32" s="75">
        <v>42</v>
      </c>
      <c r="G32" s="57">
        <v>4243</v>
      </c>
      <c r="H32" s="17">
        <v>3950</v>
      </c>
      <c r="I32" s="17">
        <v>3658</v>
      </c>
      <c r="J32" s="79">
        <v>3544</v>
      </c>
      <c r="K32" s="56">
        <f t="shared" si="8"/>
        <v>28.517558331369315</v>
      </c>
      <c r="L32" s="15">
        <f t="shared" si="9"/>
        <v>22.784810126582279</v>
      </c>
      <c r="M32" s="15">
        <f t="shared" si="10"/>
        <v>12.848551120831054</v>
      </c>
      <c r="N32" s="83">
        <f t="shared" si="3"/>
        <v>11.851015801354402</v>
      </c>
      <c r="O32" s="63">
        <f t="shared" si="4"/>
        <v>-31</v>
      </c>
      <c r="P32" s="63">
        <f t="shared" si="5"/>
        <v>-43</v>
      </c>
      <c r="Q32" s="63">
        <f t="shared" si="6"/>
        <v>-5</v>
      </c>
      <c r="R32" s="18">
        <f t="shared" si="11"/>
        <v>-0.1063829787234043</v>
      </c>
      <c r="U32" s="13"/>
      <c r="V32" s="13"/>
      <c r="W32" s="13"/>
    </row>
    <row r="33" spans="1:25" x14ac:dyDescent="0.25">
      <c r="A33" s="20" t="s">
        <v>67</v>
      </c>
      <c r="B33" s="15" t="s">
        <v>34</v>
      </c>
      <c r="C33" s="16">
        <v>426</v>
      </c>
      <c r="D33" s="16">
        <v>398</v>
      </c>
      <c r="E33" s="16">
        <v>553</v>
      </c>
      <c r="F33" s="75">
        <v>406</v>
      </c>
      <c r="G33" s="57">
        <v>24107</v>
      </c>
      <c r="H33" s="17">
        <v>23501</v>
      </c>
      <c r="I33" s="17">
        <v>22924</v>
      </c>
      <c r="J33" s="79">
        <v>22909</v>
      </c>
      <c r="K33" s="56">
        <f t="shared" si="8"/>
        <v>17.671215829427137</v>
      </c>
      <c r="L33" s="15">
        <f t="shared" si="9"/>
        <v>16.935449555338071</v>
      </c>
      <c r="M33" s="15">
        <f t="shared" si="10"/>
        <v>24.123189670214622</v>
      </c>
      <c r="N33" s="83">
        <f t="shared" si="3"/>
        <v>17.722292548779958</v>
      </c>
      <c r="O33" s="63">
        <f t="shared" si="4"/>
        <v>-28</v>
      </c>
      <c r="P33" s="63">
        <f t="shared" si="5"/>
        <v>155</v>
      </c>
      <c r="Q33" s="63">
        <f t="shared" si="6"/>
        <v>-147</v>
      </c>
      <c r="R33" s="18">
        <f t="shared" si="11"/>
        <v>-0.26582278481012656</v>
      </c>
      <c r="U33" s="13"/>
      <c r="V33" s="13"/>
      <c r="W33" s="13"/>
    </row>
    <row r="34" spans="1:25" x14ac:dyDescent="0.25">
      <c r="A34" s="20" t="s">
        <v>68</v>
      </c>
      <c r="B34" s="15" t="s">
        <v>35</v>
      </c>
      <c r="C34" s="16">
        <v>647</v>
      </c>
      <c r="D34" s="16">
        <v>614</v>
      </c>
      <c r="E34" s="16">
        <v>575</v>
      </c>
      <c r="F34" s="75">
        <v>470</v>
      </c>
      <c r="G34" s="57">
        <v>23596</v>
      </c>
      <c r="H34" s="17">
        <v>22981</v>
      </c>
      <c r="I34" s="17">
        <v>22195</v>
      </c>
      <c r="J34" s="79">
        <v>22120</v>
      </c>
      <c r="K34" s="56">
        <f t="shared" si="8"/>
        <v>27.41990167825055</v>
      </c>
      <c r="L34" s="15">
        <f t="shared" si="9"/>
        <v>26.717723336669422</v>
      </c>
      <c r="M34" s="15">
        <f t="shared" si="10"/>
        <v>25.906735751295336</v>
      </c>
      <c r="N34" s="83">
        <f t="shared" si="3"/>
        <v>21.247739602169982</v>
      </c>
      <c r="O34" s="63">
        <f t="shared" si="4"/>
        <v>-33</v>
      </c>
      <c r="P34" s="63">
        <f t="shared" si="5"/>
        <v>-39</v>
      </c>
      <c r="Q34" s="63">
        <f t="shared" si="6"/>
        <v>-105</v>
      </c>
      <c r="R34" s="18">
        <f t="shared" si="11"/>
        <v>-0.18260869565217386</v>
      </c>
      <c r="U34" s="13"/>
      <c r="V34" s="13"/>
      <c r="W34" s="13"/>
    </row>
    <row r="35" spans="1:25" x14ac:dyDescent="0.25">
      <c r="A35" s="20" t="s">
        <v>69</v>
      </c>
      <c r="B35" s="15" t="s">
        <v>6</v>
      </c>
      <c r="C35" s="16">
        <v>52</v>
      </c>
      <c r="D35" s="16">
        <v>44</v>
      </c>
      <c r="E35" s="16">
        <v>54</v>
      </c>
      <c r="F35" s="75">
        <v>33</v>
      </c>
      <c r="G35" s="57">
        <v>3420</v>
      </c>
      <c r="H35" s="17">
        <v>3359</v>
      </c>
      <c r="I35" s="17">
        <v>3346</v>
      </c>
      <c r="J35" s="79">
        <v>3338</v>
      </c>
      <c r="K35" s="56">
        <f t="shared" si="8"/>
        <v>15.2046783625731</v>
      </c>
      <c r="L35" s="15">
        <f t="shared" si="9"/>
        <v>13.099136647811848</v>
      </c>
      <c r="M35" s="15">
        <f t="shared" si="10"/>
        <v>16.138673042438732</v>
      </c>
      <c r="N35" s="83">
        <f t="shared" si="3"/>
        <v>9.8861593768723797</v>
      </c>
      <c r="O35" s="63">
        <f t="shared" si="4"/>
        <v>-8</v>
      </c>
      <c r="P35" s="63">
        <f t="shared" si="5"/>
        <v>10</v>
      </c>
      <c r="Q35" s="63">
        <f t="shared" si="6"/>
        <v>-21</v>
      </c>
      <c r="R35" s="18">
        <f t="shared" si="11"/>
        <v>-0.38888888888888884</v>
      </c>
    </row>
    <row r="36" spans="1:25" x14ac:dyDescent="0.25">
      <c r="A36" s="20" t="s">
        <v>70</v>
      </c>
      <c r="B36" s="15" t="s">
        <v>17</v>
      </c>
      <c r="C36" s="16">
        <v>19</v>
      </c>
      <c r="D36" s="16">
        <v>28</v>
      </c>
      <c r="E36" s="16">
        <v>18</v>
      </c>
      <c r="F36" s="75">
        <v>18</v>
      </c>
      <c r="G36" s="57">
        <v>2511</v>
      </c>
      <c r="H36" s="17">
        <v>2506</v>
      </c>
      <c r="I36" s="17">
        <v>2487</v>
      </c>
      <c r="J36" s="79">
        <v>2505</v>
      </c>
      <c r="K36" s="56">
        <f t="shared" si="8"/>
        <v>7.5667064914376736</v>
      </c>
      <c r="L36" s="15">
        <f t="shared" si="9"/>
        <v>11.173184357541899</v>
      </c>
      <c r="M36" s="15">
        <f t="shared" si="10"/>
        <v>7.2376357056694811</v>
      </c>
      <c r="N36" s="83">
        <f t="shared" si="3"/>
        <v>7.1856287425149699</v>
      </c>
      <c r="O36" s="63">
        <f t="shared" si="4"/>
        <v>9</v>
      </c>
      <c r="P36" s="63">
        <f t="shared" si="5"/>
        <v>-10</v>
      </c>
      <c r="Q36" s="63">
        <f t="shared" si="6"/>
        <v>0</v>
      </c>
      <c r="R36" s="18">
        <f t="shared" si="11"/>
        <v>0</v>
      </c>
      <c r="U36" s="13"/>
      <c r="V36" s="13"/>
      <c r="W36" s="13"/>
    </row>
    <row r="37" spans="1:25" x14ac:dyDescent="0.25">
      <c r="A37" s="20" t="s">
        <v>71</v>
      </c>
      <c r="B37" s="15" t="s">
        <v>8</v>
      </c>
      <c r="C37" s="16">
        <v>108</v>
      </c>
      <c r="D37" s="16">
        <v>92</v>
      </c>
      <c r="E37" s="16">
        <v>126</v>
      </c>
      <c r="F37" s="75">
        <v>128</v>
      </c>
      <c r="G37" s="57">
        <v>13592</v>
      </c>
      <c r="H37" s="17">
        <v>13412</v>
      </c>
      <c r="I37" s="17">
        <v>13265</v>
      </c>
      <c r="J37" s="79">
        <v>13213</v>
      </c>
      <c r="K37" s="56">
        <f t="shared" si="8"/>
        <v>7.9458505002942914</v>
      </c>
      <c r="L37" s="15">
        <f t="shared" si="9"/>
        <v>6.8595287801968388</v>
      </c>
      <c r="M37" s="15">
        <f t="shared" si="10"/>
        <v>9.4986807387862786</v>
      </c>
      <c r="N37" s="83">
        <f t="shared" si="3"/>
        <v>9.687429047150534</v>
      </c>
      <c r="O37" s="63">
        <f t="shared" si="4"/>
        <v>-16</v>
      </c>
      <c r="P37" s="63">
        <f t="shared" si="5"/>
        <v>34</v>
      </c>
      <c r="Q37" s="63">
        <f t="shared" si="6"/>
        <v>2</v>
      </c>
      <c r="R37" s="18">
        <f t="shared" si="11"/>
        <v>1.5873015873015817E-2</v>
      </c>
      <c r="U37" s="13"/>
      <c r="V37" s="13"/>
      <c r="W37" s="13"/>
    </row>
    <row r="38" spans="1:25" x14ac:dyDescent="0.25">
      <c r="A38" s="20" t="s">
        <v>72</v>
      </c>
      <c r="B38" s="15" t="s">
        <v>7</v>
      </c>
      <c r="C38" s="16">
        <v>147</v>
      </c>
      <c r="D38" s="16">
        <v>118</v>
      </c>
      <c r="E38" s="16">
        <v>180</v>
      </c>
      <c r="F38" s="75">
        <v>169</v>
      </c>
      <c r="G38" s="57">
        <v>12892</v>
      </c>
      <c r="H38" s="17">
        <v>12978</v>
      </c>
      <c r="I38" s="17">
        <v>12951</v>
      </c>
      <c r="J38" s="79">
        <v>13031</v>
      </c>
      <c r="K38" s="56">
        <f t="shared" si="8"/>
        <v>11.402420105491778</v>
      </c>
      <c r="L38" s="15">
        <f t="shared" si="9"/>
        <v>9.0923100631838505</v>
      </c>
      <c r="M38" s="15">
        <f t="shared" si="10"/>
        <v>13.898540653231411</v>
      </c>
      <c r="N38" s="83">
        <f t="shared" si="3"/>
        <v>12.969073747218172</v>
      </c>
      <c r="O38" s="63">
        <f t="shared" si="4"/>
        <v>-29</v>
      </c>
      <c r="P38" s="63">
        <f t="shared" si="5"/>
        <v>62</v>
      </c>
      <c r="Q38" s="63">
        <f t="shared" si="6"/>
        <v>-11</v>
      </c>
      <c r="R38" s="18">
        <f t="shared" si="11"/>
        <v>-6.1111111111111116E-2</v>
      </c>
      <c r="U38" s="13"/>
      <c r="V38" s="13"/>
      <c r="W38" s="13"/>
    </row>
    <row r="39" spans="1:25" x14ac:dyDescent="0.25">
      <c r="A39" s="22" t="s">
        <v>101</v>
      </c>
      <c r="B39" s="15" t="s">
        <v>36</v>
      </c>
      <c r="C39" s="16">
        <v>227</v>
      </c>
      <c r="D39" s="16">
        <v>220</v>
      </c>
      <c r="E39" s="16">
        <v>226</v>
      </c>
      <c r="F39" s="75">
        <v>148</v>
      </c>
      <c r="G39" s="57">
        <v>17367</v>
      </c>
      <c r="H39" s="17">
        <v>17004</v>
      </c>
      <c r="I39" s="17">
        <v>16643</v>
      </c>
      <c r="J39" s="79">
        <v>16401</v>
      </c>
      <c r="K39" s="56">
        <f t="shared" si="8"/>
        <v>13.070766396038463</v>
      </c>
      <c r="L39" s="15">
        <f t="shared" si="9"/>
        <v>12.93813220418725</v>
      </c>
      <c r="M39" s="15">
        <f t="shared" si="10"/>
        <v>13.579282581265396</v>
      </c>
      <c r="N39" s="83">
        <f t="shared" si="3"/>
        <v>9.0238400097555012</v>
      </c>
      <c r="O39" s="63">
        <f t="shared" si="4"/>
        <v>-7</v>
      </c>
      <c r="P39" s="63">
        <f t="shared" si="5"/>
        <v>6</v>
      </c>
      <c r="Q39" s="63">
        <f t="shared" si="6"/>
        <v>-78</v>
      </c>
      <c r="R39" s="18">
        <f t="shared" si="11"/>
        <v>-0.34513274336283184</v>
      </c>
    </row>
    <row r="40" spans="1:25" x14ac:dyDescent="0.25">
      <c r="A40" s="22" t="s">
        <v>14</v>
      </c>
      <c r="B40" s="23" t="s">
        <v>73</v>
      </c>
      <c r="C40" s="24">
        <v>727</v>
      </c>
      <c r="D40" s="24">
        <v>728</v>
      </c>
      <c r="E40" s="24">
        <v>506</v>
      </c>
      <c r="F40" s="76">
        <v>395</v>
      </c>
      <c r="G40" s="58" t="s">
        <v>14</v>
      </c>
      <c r="H40" s="25" t="s">
        <v>14</v>
      </c>
      <c r="I40" s="25" t="s">
        <v>14</v>
      </c>
      <c r="J40" s="80" t="s">
        <v>14</v>
      </c>
      <c r="K40" s="61" t="s">
        <v>14</v>
      </c>
      <c r="L40" s="26" t="s">
        <v>14</v>
      </c>
      <c r="M40" s="26" t="s">
        <v>14</v>
      </c>
      <c r="N40" s="84" t="s">
        <v>14</v>
      </c>
      <c r="O40" s="64">
        <f>D40-C40</f>
        <v>1</v>
      </c>
      <c r="P40" s="64">
        <f>E40-D40</f>
        <v>-222</v>
      </c>
      <c r="Q40" s="64">
        <f>F40-E40</f>
        <v>-111</v>
      </c>
      <c r="R40" s="27">
        <f t="shared" si="11"/>
        <v>-0.21936758893280628</v>
      </c>
    </row>
    <row r="41" spans="1:25" x14ac:dyDescent="0.25">
      <c r="A41" s="22"/>
      <c r="B41" s="28" t="s">
        <v>37</v>
      </c>
      <c r="C41" s="29">
        <v>8757</v>
      </c>
      <c r="D41" s="29">
        <f>SUM(D5:D40)</f>
        <v>8033</v>
      </c>
      <c r="E41" s="29">
        <f>SUM(E5:E40)</f>
        <v>8099</v>
      </c>
      <c r="F41" s="77">
        <f>SUM(F5:F40)</f>
        <v>6996</v>
      </c>
      <c r="G41" s="59">
        <f>SUM(G5:G39)</f>
        <v>438950</v>
      </c>
      <c r="H41" s="30">
        <f>SUM(H5:H39)</f>
        <v>436430</v>
      </c>
      <c r="I41" s="30">
        <f>SUM(I5:I39)</f>
        <v>433278</v>
      </c>
      <c r="J41" s="81">
        <f>SUM(J5:J39)</f>
        <v>436094</v>
      </c>
      <c r="K41" s="47">
        <f>C41/G41*1000</f>
        <v>19.949880396400502</v>
      </c>
      <c r="L41" s="28">
        <f>D41/H41*1000</f>
        <v>18.406159063309119</v>
      </c>
      <c r="M41" s="28">
        <f>E41/I41*1000</f>
        <v>18.692386874016218</v>
      </c>
      <c r="N41" s="85">
        <f t="shared" si="3"/>
        <v>16.042412874288573</v>
      </c>
      <c r="O41" s="65">
        <f t="shared" ref="O41" si="12">D41-C41</f>
        <v>-724</v>
      </c>
      <c r="P41" s="65">
        <f t="shared" ref="P41" si="13">E41-D41</f>
        <v>66</v>
      </c>
      <c r="Q41" s="65">
        <f t="shared" ref="Q41" si="14">F41-E41</f>
        <v>-1103</v>
      </c>
      <c r="R41" s="31">
        <f t="shared" si="11"/>
        <v>-0.13618965304358566</v>
      </c>
    </row>
    <row r="42" spans="1:25" x14ac:dyDescent="0.25">
      <c r="A42" s="32" t="s">
        <v>74</v>
      </c>
      <c r="B42" s="32"/>
    </row>
    <row r="43" spans="1:25" ht="15.75" customHeight="1" x14ac:dyDescent="0.25"/>
    <row r="44" spans="1:25" ht="18.75" x14ac:dyDescent="0.3">
      <c r="A44" s="11" t="s">
        <v>99</v>
      </c>
    </row>
    <row r="45" spans="1:25" ht="36" x14ac:dyDescent="0.25">
      <c r="A45" s="5" t="s">
        <v>38</v>
      </c>
      <c r="B45" s="33" t="s">
        <v>100</v>
      </c>
      <c r="C45" s="2" t="s">
        <v>77</v>
      </c>
      <c r="D45" s="2" t="s">
        <v>75</v>
      </c>
      <c r="E45" s="2" t="s">
        <v>82</v>
      </c>
      <c r="F45" s="2" t="s">
        <v>86</v>
      </c>
    </row>
    <row r="46" spans="1:25" x14ac:dyDescent="0.25">
      <c r="A46" s="20" t="s">
        <v>39</v>
      </c>
      <c r="B46" s="34" t="s">
        <v>17</v>
      </c>
      <c r="C46" s="35">
        <v>19</v>
      </c>
      <c r="D46" s="35">
        <v>28</v>
      </c>
      <c r="E46" s="36">
        <v>18</v>
      </c>
      <c r="F46" s="36">
        <v>18</v>
      </c>
      <c r="G46" s="37"/>
      <c r="H46" s="37"/>
      <c r="I46" s="37"/>
      <c r="J46" s="37"/>
      <c r="Y46" s="38"/>
    </row>
    <row r="47" spans="1:25" x14ac:dyDescent="0.25">
      <c r="A47" s="20" t="s">
        <v>40</v>
      </c>
      <c r="B47" s="34" t="s">
        <v>90</v>
      </c>
      <c r="C47" s="39">
        <v>78</v>
      </c>
      <c r="D47" s="39">
        <v>37</v>
      </c>
      <c r="E47" s="40">
        <v>26</v>
      </c>
      <c r="F47" s="40">
        <v>23</v>
      </c>
      <c r="G47" s="37"/>
      <c r="H47" s="37"/>
      <c r="I47" s="37"/>
      <c r="J47" s="37"/>
      <c r="Y47" s="38"/>
    </row>
    <row r="48" spans="1:25" x14ac:dyDescent="0.25">
      <c r="A48" s="20" t="s">
        <v>41</v>
      </c>
      <c r="B48" s="34" t="s">
        <v>6</v>
      </c>
      <c r="C48" s="39">
        <v>52</v>
      </c>
      <c r="D48" s="39">
        <v>44</v>
      </c>
      <c r="E48" s="40">
        <v>54</v>
      </c>
      <c r="F48" s="40">
        <v>33</v>
      </c>
      <c r="G48" s="37"/>
      <c r="H48" s="37"/>
      <c r="I48" s="37"/>
      <c r="J48" s="37"/>
      <c r="Y48" s="38"/>
    </row>
    <row r="49" spans="1:25" x14ac:dyDescent="0.25">
      <c r="A49" s="20" t="s">
        <v>42</v>
      </c>
      <c r="B49" s="34" t="s">
        <v>0</v>
      </c>
      <c r="C49" s="39">
        <v>121</v>
      </c>
      <c r="D49" s="39">
        <v>90</v>
      </c>
      <c r="E49" s="40">
        <v>47</v>
      </c>
      <c r="F49" s="40">
        <v>42</v>
      </c>
      <c r="G49" s="37"/>
      <c r="H49" s="37"/>
      <c r="I49" s="37"/>
      <c r="J49" s="37"/>
      <c r="Y49" s="38"/>
    </row>
    <row r="50" spans="1:25" x14ac:dyDescent="0.25">
      <c r="A50" s="20" t="s">
        <v>43</v>
      </c>
      <c r="B50" s="34" t="s">
        <v>22</v>
      </c>
      <c r="C50" s="39">
        <v>86</v>
      </c>
      <c r="D50" s="39">
        <v>79</v>
      </c>
      <c r="E50" s="40">
        <v>75</v>
      </c>
      <c r="F50" s="40">
        <v>49</v>
      </c>
      <c r="G50" s="37"/>
      <c r="H50" s="37"/>
      <c r="I50" s="37"/>
      <c r="J50" s="37"/>
      <c r="Y50" s="38"/>
    </row>
    <row r="51" spans="1:25" x14ac:dyDescent="0.25">
      <c r="A51" s="20" t="s">
        <v>44</v>
      </c>
      <c r="B51" s="34" t="s">
        <v>30</v>
      </c>
      <c r="C51" s="39">
        <v>68</v>
      </c>
      <c r="D51" s="39">
        <v>81</v>
      </c>
      <c r="E51" s="40">
        <v>66</v>
      </c>
      <c r="F51" s="40">
        <v>50</v>
      </c>
      <c r="G51" s="37"/>
      <c r="H51" s="37"/>
      <c r="I51" s="37"/>
      <c r="J51" s="37"/>
      <c r="Y51" s="38"/>
    </row>
    <row r="52" spans="1:25" x14ac:dyDescent="0.25">
      <c r="A52" s="20" t="s">
        <v>45</v>
      </c>
      <c r="B52" s="34" t="s">
        <v>28</v>
      </c>
      <c r="C52" s="39">
        <v>64</v>
      </c>
      <c r="D52" s="39">
        <v>35</v>
      </c>
      <c r="E52" s="40">
        <v>58</v>
      </c>
      <c r="F52" s="40">
        <v>50</v>
      </c>
      <c r="G52" s="37"/>
      <c r="H52" s="37"/>
      <c r="I52" s="37"/>
      <c r="J52" s="37"/>
      <c r="Y52" s="38"/>
    </row>
    <row r="53" spans="1:25" x14ac:dyDescent="0.25">
      <c r="A53" s="20" t="s">
        <v>46</v>
      </c>
      <c r="B53" s="34" t="s">
        <v>21</v>
      </c>
      <c r="C53" s="39">
        <v>85</v>
      </c>
      <c r="D53" s="39">
        <v>55</v>
      </c>
      <c r="E53" s="40">
        <v>63</v>
      </c>
      <c r="F53" s="40">
        <v>54</v>
      </c>
      <c r="G53" s="37"/>
      <c r="H53" s="37"/>
      <c r="I53" s="37"/>
      <c r="J53" s="37"/>
      <c r="Y53" s="38"/>
    </row>
    <row r="54" spans="1:25" x14ac:dyDescent="0.25">
      <c r="A54" s="20" t="s">
        <v>47</v>
      </c>
      <c r="B54" s="34" t="s">
        <v>24</v>
      </c>
      <c r="C54" s="39">
        <v>57</v>
      </c>
      <c r="D54" s="39">
        <v>39</v>
      </c>
      <c r="E54" s="40">
        <v>60</v>
      </c>
      <c r="F54" s="40">
        <v>61</v>
      </c>
      <c r="G54" s="37"/>
      <c r="H54" s="37"/>
      <c r="I54" s="37"/>
      <c r="J54" s="37"/>
      <c r="Y54" s="38"/>
    </row>
    <row r="55" spans="1:25" x14ac:dyDescent="0.25">
      <c r="A55" s="20" t="s">
        <v>48</v>
      </c>
      <c r="B55" s="34" t="s">
        <v>12</v>
      </c>
      <c r="C55" s="39">
        <v>102</v>
      </c>
      <c r="D55" s="39">
        <v>47</v>
      </c>
      <c r="E55" s="40">
        <v>57</v>
      </c>
      <c r="F55" s="40">
        <v>64</v>
      </c>
      <c r="G55" s="37"/>
      <c r="H55" s="37"/>
      <c r="I55" s="37"/>
      <c r="J55" s="37"/>
      <c r="Y55" s="38"/>
    </row>
    <row r="56" spans="1:25" x14ac:dyDescent="0.25">
      <c r="A56" s="20" t="s">
        <v>49</v>
      </c>
      <c r="B56" s="34" t="s">
        <v>27</v>
      </c>
      <c r="C56" s="39">
        <v>128</v>
      </c>
      <c r="D56" s="39">
        <v>105</v>
      </c>
      <c r="E56" s="40">
        <v>92</v>
      </c>
      <c r="F56" s="40">
        <v>80</v>
      </c>
      <c r="G56" s="37"/>
      <c r="H56" s="37"/>
      <c r="I56" s="37"/>
      <c r="J56" s="37"/>
      <c r="Y56" s="38"/>
    </row>
    <row r="57" spans="1:25" x14ac:dyDescent="0.25">
      <c r="A57" s="20" t="s">
        <v>50</v>
      </c>
      <c r="B57" s="34" t="s">
        <v>10</v>
      </c>
      <c r="C57" s="39">
        <v>92</v>
      </c>
      <c r="D57" s="39">
        <v>68</v>
      </c>
      <c r="E57" s="40">
        <v>84</v>
      </c>
      <c r="F57" s="40">
        <v>87</v>
      </c>
      <c r="G57" s="37"/>
      <c r="H57" s="37"/>
      <c r="I57" s="37"/>
      <c r="J57" s="37"/>
      <c r="Y57" s="38"/>
    </row>
    <row r="58" spans="1:25" x14ac:dyDescent="0.25">
      <c r="A58" s="20" t="s">
        <v>51</v>
      </c>
      <c r="B58" s="34" t="s">
        <v>23</v>
      </c>
      <c r="C58" s="39">
        <v>123</v>
      </c>
      <c r="D58" s="39">
        <v>98</v>
      </c>
      <c r="E58" s="40">
        <v>116</v>
      </c>
      <c r="F58" s="40">
        <v>92</v>
      </c>
      <c r="G58" s="37"/>
      <c r="H58" s="37"/>
      <c r="I58" s="37"/>
      <c r="J58" s="37"/>
      <c r="Y58" s="38"/>
    </row>
    <row r="59" spans="1:25" x14ac:dyDescent="0.25">
      <c r="A59" s="20" t="s">
        <v>52</v>
      </c>
      <c r="B59" s="34" t="s">
        <v>29</v>
      </c>
      <c r="C59" s="39">
        <v>107</v>
      </c>
      <c r="D59" s="39">
        <v>106</v>
      </c>
      <c r="E59" s="40">
        <v>88</v>
      </c>
      <c r="F59" s="40">
        <v>98</v>
      </c>
      <c r="G59" s="37"/>
      <c r="H59" s="37"/>
      <c r="I59" s="37"/>
      <c r="J59" s="37"/>
      <c r="Y59" s="38"/>
    </row>
    <row r="60" spans="1:25" x14ac:dyDescent="0.25">
      <c r="A60" s="20" t="s">
        <v>53</v>
      </c>
      <c r="B60" s="34" t="s">
        <v>26</v>
      </c>
      <c r="C60" s="39">
        <v>134</v>
      </c>
      <c r="D60" s="39">
        <v>98</v>
      </c>
      <c r="E60" s="40">
        <v>107</v>
      </c>
      <c r="F60" s="40">
        <v>101</v>
      </c>
      <c r="G60" s="37"/>
      <c r="H60" s="37"/>
      <c r="I60" s="37"/>
      <c r="J60" s="37"/>
      <c r="Y60" s="38"/>
    </row>
    <row r="61" spans="1:25" x14ac:dyDescent="0.25">
      <c r="A61" s="20" t="s">
        <v>54</v>
      </c>
      <c r="B61" s="34" t="s">
        <v>5</v>
      </c>
      <c r="C61" s="39">
        <v>123</v>
      </c>
      <c r="D61" s="39">
        <v>110</v>
      </c>
      <c r="E61" s="40">
        <v>138</v>
      </c>
      <c r="F61" s="40">
        <v>110</v>
      </c>
      <c r="G61" s="37"/>
      <c r="H61" s="37"/>
      <c r="I61" s="37"/>
      <c r="J61" s="37"/>
      <c r="Y61" s="38"/>
    </row>
    <row r="62" spans="1:25" x14ac:dyDescent="0.25">
      <c r="A62" s="20" t="s">
        <v>55</v>
      </c>
      <c r="B62" s="34" t="s">
        <v>1</v>
      </c>
      <c r="C62" s="39">
        <v>143</v>
      </c>
      <c r="D62" s="39">
        <v>154</v>
      </c>
      <c r="E62" s="40">
        <v>156</v>
      </c>
      <c r="F62" s="40">
        <v>119</v>
      </c>
      <c r="G62" s="37"/>
      <c r="H62" s="37"/>
      <c r="I62" s="37"/>
      <c r="J62" s="37"/>
      <c r="Y62" s="38"/>
    </row>
    <row r="63" spans="1:25" x14ac:dyDescent="0.25">
      <c r="A63" s="20" t="s">
        <v>56</v>
      </c>
      <c r="B63" s="34" t="s">
        <v>8</v>
      </c>
      <c r="C63" s="39">
        <v>108</v>
      </c>
      <c r="D63" s="39">
        <v>92</v>
      </c>
      <c r="E63" s="40">
        <v>126</v>
      </c>
      <c r="F63" s="40">
        <v>128</v>
      </c>
      <c r="G63" s="37"/>
      <c r="H63" s="37"/>
      <c r="I63" s="37"/>
      <c r="J63" s="37"/>
      <c r="Y63" s="38"/>
    </row>
    <row r="64" spans="1:25" x14ac:dyDescent="0.25">
      <c r="A64" s="20" t="s">
        <v>57</v>
      </c>
      <c r="B64" s="34" t="s">
        <v>96</v>
      </c>
      <c r="C64" s="39">
        <v>227</v>
      </c>
      <c r="D64" s="39">
        <v>220</v>
      </c>
      <c r="E64" s="40">
        <v>226</v>
      </c>
      <c r="F64" s="40">
        <v>148</v>
      </c>
      <c r="G64" s="37"/>
      <c r="H64" s="37"/>
      <c r="I64" s="37"/>
      <c r="J64" s="37"/>
      <c r="Y64" s="38"/>
    </row>
    <row r="65" spans="1:25" x14ac:dyDescent="0.25">
      <c r="A65" s="20" t="s">
        <v>58</v>
      </c>
      <c r="B65" s="34" t="s">
        <v>4</v>
      </c>
      <c r="C65" s="39">
        <v>207</v>
      </c>
      <c r="D65" s="39">
        <v>199</v>
      </c>
      <c r="E65" s="40">
        <v>205</v>
      </c>
      <c r="F65" s="40">
        <v>165</v>
      </c>
      <c r="G65" s="37"/>
      <c r="H65" s="37"/>
      <c r="I65" s="37"/>
      <c r="J65" s="37"/>
      <c r="Y65" s="38"/>
    </row>
    <row r="66" spans="1:25" x14ac:dyDescent="0.25">
      <c r="A66" s="20" t="s">
        <v>59</v>
      </c>
      <c r="B66" s="34" t="s">
        <v>7</v>
      </c>
      <c r="C66" s="39">
        <v>147</v>
      </c>
      <c r="D66" s="39">
        <v>118</v>
      </c>
      <c r="E66" s="40">
        <v>180</v>
      </c>
      <c r="F66" s="40">
        <v>169</v>
      </c>
      <c r="G66" s="37"/>
      <c r="H66" s="37"/>
      <c r="I66" s="37"/>
      <c r="J66" s="37"/>
      <c r="Y66" s="38"/>
    </row>
    <row r="67" spans="1:25" x14ac:dyDescent="0.25">
      <c r="A67" s="20" t="s">
        <v>60</v>
      </c>
      <c r="B67" s="34" t="s">
        <v>92</v>
      </c>
      <c r="C67" s="39">
        <v>203</v>
      </c>
      <c r="D67" s="39">
        <v>182</v>
      </c>
      <c r="E67" s="40">
        <v>175</v>
      </c>
      <c r="F67" s="40">
        <v>189</v>
      </c>
      <c r="G67" s="37"/>
      <c r="H67" s="37"/>
      <c r="I67" s="37"/>
      <c r="J67" s="37"/>
      <c r="Y67" s="38"/>
    </row>
    <row r="68" spans="1:25" x14ac:dyDescent="0.25">
      <c r="A68" s="20" t="s">
        <v>61</v>
      </c>
      <c r="B68" s="101" t="s">
        <v>87</v>
      </c>
      <c r="C68" s="40" t="s">
        <v>88</v>
      </c>
      <c r="D68" s="39" t="s">
        <v>88</v>
      </c>
      <c r="E68" s="40" t="s">
        <v>88</v>
      </c>
      <c r="F68" s="40">
        <v>207</v>
      </c>
      <c r="G68" s="37"/>
      <c r="H68" s="37"/>
      <c r="I68" s="37"/>
      <c r="J68" s="37"/>
      <c r="Y68" s="38"/>
    </row>
    <row r="69" spans="1:25" x14ac:dyDescent="0.25">
      <c r="A69" s="20" t="s">
        <v>62</v>
      </c>
      <c r="B69" s="34" t="s">
        <v>11</v>
      </c>
      <c r="C69" s="39">
        <v>223</v>
      </c>
      <c r="D69" s="39">
        <v>209</v>
      </c>
      <c r="E69" s="40">
        <v>225</v>
      </c>
      <c r="F69" s="40">
        <v>212</v>
      </c>
      <c r="G69" s="37"/>
      <c r="H69" s="37"/>
      <c r="I69" s="37"/>
      <c r="J69" s="37"/>
      <c r="Y69" s="38"/>
    </row>
    <row r="70" spans="1:25" x14ac:dyDescent="0.25">
      <c r="A70" s="20" t="s">
        <v>63</v>
      </c>
      <c r="B70" s="34" t="s">
        <v>93</v>
      </c>
      <c r="C70" s="39">
        <v>291</v>
      </c>
      <c r="D70" s="39">
        <v>239</v>
      </c>
      <c r="E70" s="40">
        <v>217</v>
      </c>
      <c r="F70" s="40">
        <v>238</v>
      </c>
      <c r="G70" s="37"/>
      <c r="H70" s="37"/>
      <c r="I70" s="37"/>
      <c r="J70" s="37"/>
      <c r="Y70" s="38"/>
    </row>
    <row r="71" spans="1:25" x14ac:dyDescent="0.25">
      <c r="A71" s="20" t="s">
        <v>64</v>
      </c>
      <c r="B71" s="34" t="s">
        <v>18</v>
      </c>
      <c r="C71" s="39">
        <v>245</v>
      </c>
      <c r="D71" s="39">
        <v>208</v>
      </c>
      <c r="E71" s="40">
        <v>232</v>
      </c>
      <c r="F71" s="40">
        <v>244</v>
      </c>
      <c r="G71" s="37"/>
      <c r="H71" s="37"/>
      <c r="I71" s="37"/>
      <c r="J71" s="37"/>
      <c r="Y71" s="38"/>
    </row>
    <row r="72" spans="1:25" x14ac:dyDescent="0.25">
      <c r="A72" s="20" t="s">
        <v>65</v>
      </c>
      <c r="B72" s="34" t="s">
        <v>25</v>
      </c>
      <c r="C72" s="39">
        <v>462</v>
      </c>
      <c r="D72" s="39">
        <v>339</v>
      </c>
      <c r="E72" s="40">
        <v>325</v>
      </c>
      <c r="F72" s="40">
        <v>254</v>
      </c>
      <c r="G72" s="37"/>
      <c r="H72" s="37"/>
      <c r="I72" s="37"/>
      <c r="J72" s="37"/>
      <c r="Y72" s="38"/>
    </row>
    <row r="73" spans="1:25" x14ac:dyDescent="0.25">
      <c r="A73" s="20" t="s">
        <v>66</v>
      </c>
      <c r="B73" s="34" t="s">
        <v>19</v>
      </c>
      <c r="C73" s="39">
        <v>173</v>
      </c>
      <c r="D73" s="39">
        <v>209</v>
      </c>
      <c r="E73" s="40">
        <v>257</v>
      </c>
      <c r="F73" s="40">
        <v>259</v>
      </c>
      <c r="G73" s="37"/>
      <c r="H73" s="37"/>
      <c r="I73" s="37"/>
      <c r="J73" s="37"/>
      <c r="Y73" s="38"/>
    </row>
    <row r="74" spans="1:25" x14ac:dyDescent="0.25">
      <c r="A74" s="20" t="s">
        <v>67</v>
      </c>
      <c r="B74" s="34" t="s">
        <v>3</v>
      </c>
      <c r="C74" s="39">
        <v>264</v>
      </c>
      <c r="D74" s="39">
        <v>259</v>
      </c>
      <c r="E74" s="40">
        <v>311</v>
      </c>
      <c r="F74" s="40">
        <v>260</v>
      </c>
      <c r="G74" s="37"/>
      <c r="H74" s="37"/>
      <c r="I74" s="37"/>
      <c r="J74" s="37"/>
      <c r="Y74" s="38"/>
    </row>
    <row r="75" spans="1:25" ht="15.75" thickBot="1" x14ac:dyDescent="0.3">
      <c r="A75" s="20" t="s">
        <v>68</v>
      </c>
      <c r="B75" s="34" t="s">
        <v>91</v>
      </c>
      <c r="C75" s="39">
        <v>315</v>
      </c>
      <c r="D75" s="39">
        <v>281</v>
      </c>
      <c r="E75" s="40">
        <v>261</v>
      </c>
      <c r="F75" s="40">
        <v>300</v>
      </c>
      <c r="G75" s="37"/>
      <c r="H75" s="37"/>
      <c r="I75" s="37"/>
      <c r="J75" s="37"/>
      <c r="Y75" s="38"/>
    </row>
    <row r="76" spans="1:25" ht="15.75" thickBot="1" x14ac:dyDescent="0.3">
      <c r="A76" s="52" t="s">
        <v>69</v>
      </c>
      <c r="B76" s="98" t="s">
        <v>16</v>
      </c>
      <c r="C76" s="40">
        <v>654</v>
      </c>
      <c r="D76" s="95">
        <v>567</v>
      </c>
      <c r="E76" s="96">
        <v>495</v>
      </c>
      <c r="F76" s="97">
        <v>312</v>
      </c>
      <c r="G76" s="37"/>
      <c r="H76" s="37"/>
      <c r="I76" s="37"/>
      <c r="J76" s="37"/>
      <c r="Y76" s="38"/>
    </row>
    <row r="77" spans="1:25" x14ac:dyDescent="0.25">
      <c r="A77" s="20" t="s">
        <v>70</v>
      </c>
      <c r="B77" s="34" t="s">
        <v>9</v>
      </c>
      <c r="C77" s="39">
        <v>373</v>
      </c>
      <c r="D77" s="39">
        <v>392</v>
      </c>
      <c r="E77" s="40">
        <v>488</v>
      </c>
      <c r="F77" s="40">
        <v>396</v>
      </c>
      <c r="G77" s="37"/>
      <c r="H77" s="37"/>
      <c r="I77" s="37"/>
      <c r="J77" s="37"/>
      <c r="Y77" s="38"/>
    </row>
    <row r="78" spans="1:25" x14ac:dyDescent="0.25">
      <c r="A78" s="20" t="s">
        <v>71</v>
      </c>
      <c r="B78" s="34" t="s">
        <v>94</v>
      </c>
      <c r="C78" s="39">
        <v>426</v>
      </c>
      <c r="D78" s="39">
        <v>398</v>
      </c>
      <c r="E78" s="40">
        <v>553</v>
      </c>
      <c r="F78" s="40">
        <v>406</v>
      </c>
      <c r="G78" s="37"/>
      <c r="H78" s="37"/>
      <c r="I78" s="37"/>
      <c r="J78" s="37"/>
      <c r="Y78" s="38"/>
    </row>
    <row r="79" spans="1:25" x14ac:dyDescent="0.25">
      <c r="A79" s="20" t="s">
        <v>72</v>
      </c>
      <c r="B79" s="34" t="s">
        <v>95</v>
      </c>
      <c r="C79" s="39">
        <v>647</v>
      </c>
      <c r="D79" s="39">
        <v>614</v>
      </c>
      <c r="E79" s="40">
        <v>575</v>
      </c>
      <c r="F79" s="40">
        <v>470</v>
      </c>
      <c r="G79" s="37"/>
      <c r="H79" s="37"/>
      <c r="I79" s="37"/>
      <c r="J79" s="37"/>
      <c r="Y79" s="38"/>
    </row>
    <row r="80" spans="1:25" x14ac:dyDescent="0.25">
      <c r="A80" s="20" t="s">
        <v>101</v>
      </c>
      <c r="B80" s="41" t="s">
        <v>20</v>
      </c>
      <c r="C80" s="42">
        <v>1483</v>
      </c>
      <c r="D80" s="42">
        <v>1505</v>
      </c>
      <c r="E80" s="43">
        <v>1437</v>
      </c>
      <c r="F80" s="43">
        <v>1113</v>
      </c>
      <c r="G80" s="37"/>
      <c r="H80" s="37"/>
      <c r="I80" s="37"/>
      <c r="J80" s="37"/>
      <c r="Y80" s="38"/>
    </row>
    <row r="81" spans="1:25" x14ac:dyDescent="0.25">
      <c r="A81" s="44" t="s">
        <v>14</v>
      </c>
      <c r="B81" s="45" t="s">
        <v>88</v>
      </c>
      <c r="C81" s="24">
        <v>727</v>
      </c>
      <c r="D81" s="24">
        <v>728</v>
      </c>
      <c r="E81" s="24">
        <v>506</v>
      </c>
      <c r="F81" s="24">
        <v>395</v>
      </c>
      <c r="G81" s="37"/>
      <c r="Y81" s="38"/>
    </row>
    <row r="82" spans="1:25" x14ac:dyDescent="0.25">
      <c r="A82" s="46"/>
      <c r="B82" s="68" t="s">
        <v>37</v>
      </c>
      <c r="C82" s="69">
        <v>8757</v>
      </c>
      <c r="D82" s="70">
        <f>SUM(D46:D81)</f>
        <v>8033</v>
      </c>
      <c r="E82" s="70">
        <f>SUM(E46:E81)</f>
        <v>8099</v>
      </c>
      <c r="F82" s="70">
        <f>SUM(F46:F81)</f>
        <v>6996</v>
      </c>
      <c r="G82" s="37"/>
      <c r="H82" s="37"/>
      <c r="I82" s="37"/>
      <c r="J82" s="37"/>
    </row>
    <row r="83" spans="1:25" x14ac:dyDescent="0.25">
      <c r="A83" s="32" t="s">
        <v>74</v>
      </c>
      <c r="B83" s="32"/>
    </row>
    <row r="85" spans="1:25" hidden="1" x14ac:dyDescent="0.25"/>
    <row r="86" spans="1:25" ht="18.75" x14ac:dyDescent="0.3">
      <c r="A86" s="11" t="s">
        <v>102</v>
      </c>
    </row>
    <row r="87" spans="1:25" ht="48" x14ac:dyDescent="0.25">
      <c r="A87" s="3" t="s">
        <v>38</v>
      </c>
      <c r="B87" s="48" t="s">
        <v>103</v>
      </c>
      <c r="C87" s="2" t="s">
        <v>79</v>
      </c>
      <c r="D87" s="2" t="s">
        <v>80</v>
      </c>
      <c r="E87" s="92" t="s">
        <v>84</v>
      </c>
      <c r="F87" s="92" t="s">
        <v>97</v>
      </c>
    </row>
    <row r="88" spans="1:25" x14ac:dyDescent="0.25">
      <c r="A88" s="49" t="s">
        <v>39</v>
      </c>
      <c r="B88" s="50" t="s">
        <v>30</v>
      </c>
      <c r="C88" s="50">
        <v>8.9450144698763498</v>
      </c>
      <c r="D88" s="89">
        <v>10.83322188043333</v>
      </c>
      <c r="E88" s="89">
        <v>8.8365243004418268</v>
      </c>
      <c r="F88" s="50">
        <v>6.6970265202250205</v>
      </c>
      <c r="G88" s="51"/>
      <c r="H88" s="51"/>
      <c r="I88" s="51"/>
      <c r="J88" s="51"/>
    </row>
    <row r="89" spans="1:25" x14ac:dyDescent="0.25">
      <c r="A89" s="52" t="s">
        <v>40</v>
      </c>
      <c r="B89" s="53" t="s">
        <v>33</v>
      </c>
      <c r="C89" s="53">
        <v>7.9561042524005483</v>
      </c>
      <c r="D89" s="90">
        <v>7.0161912104857365</v>
      </c>
      <c r="E89" s="90">
        <v>6.6280346930273071</v>
      </c>
      <c r="F89" s="53">
        <v>6.9582504970178931</v>
      </c>
      <c r="G89" s="51"/>
      <c r="H89" s="51"/>
      <c r="I89" s="51"/>
      <c r="J89" s="51"/>
    </row>
    <row r="90" spans="1:25" x14ac:dyDescent="0.25">
      <c r="A90" s="52" t="s">
        <v>41</v>
      </c>
      <c r="B90" s="53" t="s">
        <v>17</v>
      </c>
      <c r="C90" s="53">
        <v>7.5667064914376736</v>
      </c>
      <c r="D90" s="90">
        <v>11.173184357541899</v>
      </c>
      <c r="E90" s="90">
        <v>7.2376357056694811</v>
      </c>
      <c r="F90" s="53">
        <v>7.1856287425149699</v>
      </c>
      <c r="G90" s="51"/>
      <c r="H90" s="51"/>
      <c r="I90" s="51"/>
      <c r="J90" s="51"/>
    </row>
    <row r="91" spans="1:25" x14ac:dyDescent="0.25">
      <c r="A91" s="52" t="s">
        <v>42</v>
      </c>
      <c r="B91" s="53" t="s">
        <v>26</v>
      </c>
      <c r="C91" s="53">
        <v>10.379550735863672</v>
      </c>
      <c r="D91" s="90">
        <v>7.7660670417624216</v>
      </c>
      <c r="E91" s="90">
        <v>8.7083909823390577</v>
      </c>
      <c r="F91" s="53">
        <v>8.3196046128500836</v>
      </c>
      <c r="G91" s="51"/>
      <c r="H91" s="51"/>
      <c r="I91" s="51"/>
      <c r="J91" s="51"/>
    </row>
    <row r="92" spans="1:25" x14ac:dyDescent="0.25">
      <c r="A92" s="52" t="s">
        <v>43</v>
      </c>
      <c r="B92" s="53" t="s">
        <v>27</v>
      </c>
      <c r="C92" s="53">
        <v>12.756627466613514</v>
      </c>
      <c r="D92" s="90">
        <v>10.663146135878947</v>
      </c>
      <c r="E92" s="90">
        <v>9.4894275399690553</v>
      </c>
      <c r="F92" s="53">
        <v>8.3489876852431646</v>
      </c>
      <c r="G92" s="51"/>
      <c r="H92" s="51"/>
      <c r="I92" s="51"/>
      <c r="J92" s="51"/>
    </row>
    <row r="93" spans="1:25" x14ac:dyDescent="0.25">
      <c r="A93" s="52" t="s">
        <v>44</v>
      </c>
      <c r="B93" s="53" t="s">
        <v>36</v>
      </c>
      <c r="C93" s="53">
        <v>13.070766396038463</v>
      </c>
      <c r="D93" s="90">
        <v>12.93813220418725</v>
      </c>
      <c r="E93" s="90">
        <v>13.579282581265396</v>
      </c>
      <c r="F93" s="53">
        <v>9.0238400097555012</v>
      </c>
      <c r="G93" s="51"/>
      <c r="H93" s="51"/>
      <c r="I93" s="51"/>
      <c r="J93" s="51"/>
    </row>
    <row r="94" spans="1:25" x14ac:dyDescent="0.25">
      <c r="A94" s="52" t="s">
        <v>45</v>
      </c>
      <c r="B94" s="53" t="s">
        <v>22</v>
      </c>
      <c r="C94" s="53">
        <v>15.61648810604685</v>
      </c>
      <c r="D94" s="90">
        <v>14.572957019000185</v>
      </c>
      <c r="E94" s="90">
        <v>13.989927252378287</v>
      </c>
      <c r="F94" s="53">
        <v>9.0522815444300768</v>
      </c>
      <c r="G94" s="51"/>
      <c r="H94" s="51"/>
      <c r="I94" s="51"/>
      <c r="J94" s="51"/>
    </row>
    <row r="95" spans="1:25" x14ac:dyDescent="0.25">
      <c r="A95" s="52" t="s">
        <v>46</v>
      </c>
      <c r="B95" s="53" t="s">
        <v>15</v>
      </c>
      <c r="C95" s="53">
        <v>12.771560236998026</v>
      </c>
      <c r="D95" s="90">
        <v>10.020964360587001</v>
      </c>
      <c r="E95" s="90">
        <v>8.7521174477696224</v>
      </c>
      <c r="F95" s="53">
        <v>9.0687395214144182</v>
      </c>
      <c r="G95" s="51"/>
      <c r="H95" s="51"/>
      <c r="I95" s="51"/>
      <c r="J95" s="51"/>
    </row>
    <row r="96" spans="1:25" ht="15.75" thickBot="1" x14ac:dyDescent="0.3">
      <c r="A96" s="52" t="s">
        <v>47</v>
      </c>
      <c r="B96" s="53" t="s">
        <v>29</v>
      </c>
      <c r="C96" s="53">
        <v>9.8147128967162001</v>
      </c>
      <c r="D96" s="90">
        <v>9.896368219587341</v>
      </c>
      <c r="E96" s="90">
        <v>8.376963350785342</v>
      </c>
      <c r="F96" s="53">
        <v>9.4185487746275829</v>
      </c>
      <c r="G96" s="51"/>
      <c r="H96" s="51"/>
      <c r="I96" s="51"/>
      <c r="J96" s="51"/>
    </row>
    <row r="97" spans="1:10" ht="15.75" thickBot="1" x14ac:dyDescent="0.3">
      <c r="A97" s="52" t="s">
        <v>48</v>
      </c>
      <c r="B97" s="98" t="s">
        <v>16</v>
      </c>
      <c r="C97" s="53">
        <v>13.067194149733261</v>
      </c>
      <c r="D97" s="90">
        <v>11.212181135060312</v>
      </c>
      <c r="E97" s="99">
        <v>9.6954265008324363</v>
      </c>
      <c r="F97" s="100">
        <v>9.6870342771982116</v>
      </c>
      <c r="G97" s="51"/>
      <c r="H97" s="51"/>
      <c r="I97" s="51"/>
      <c r="J97" s="51"/>
    </row>
    <row r="98" spans="1:10" x14ac:dyDescent="0.25">
      <c r="A98" s="52" t="s">
        <v>49</v>
      </c>
      <c r="B98" s="53" t="s">
        <v>8</v>
      </c>
      <c r="C98" s="53">
        <v>7.9458505002942914</v>
      </c>
      <c r="D98" s="90">
        <v>6.8595287801968388</v>
      </c>
      <c r="E98" s="90">
        <v>9.4986807387862786</v>
      </c>
      <c r="F98" s="53">
        <v>9.687429047150534</v>
      </c>
      <c r="G98" s="51"/>
      <c r="H98" s="51"/>
      <c r="I98" s="51"/>
      <c r="J98" s="51"/>
    </row>
    <row r="99" spans="1:10" x14ac:dyDescent="0.25">
      <c r="A99" s="52" t="s">
        <v>50</v>
      </c>
      <c r="B99" s="53" t="s">
        <v>6</v>
      </c>
      <c r="C99" s="53">
        <v>15.2046783625731</v>
      </c>
      <c r="D99" s="90">
        <v>13.099136647811848</v>
      </c>
      <c r="E99" s="90">
        <v>16.138673042438732</v>
      </c>
      <c r="F99" s="53">
        <v>9.8861593768723797</v>
      </c>
      <c r="G99" s="51"/>
      <c r="H99" s="51"/>
      <c r="I99" s="51"/>
      <c r="J99" s="51"/>
    </row>
    <row r="100" spans="1:10" x14ac:dyDescent="0.25">
      <c r="A100" s="20" t="s">
        <v>51</v>
      </c>
      <c r="B100" s="101" t="s">
        <v>87</v>
      </c>
      <c r="C100" s="91" t="s">
        <v>88</v>
      </c>
      <c r="D100" s="90" t="s">
        <v>88</v>
      </c>
      <c r="E100" s="90" t="s">
        <v>88</v>
      </c>
      <c r="F100" s="53">
        <v>10.514018691588785</v>
      </c>
      <c r="G100" s="51"/>
      <c r="H100" s="51"/>
      <c r="I100" s="51"/>
      <c r="J100" s="51"/>
    </row>
    <row r="101" spans="1:10" x14ac:dyDescent="0.25">
      <c r="A101" s="52" t="s">
        <v>52</v>
      </c>
      <c r="B101" s="53" t="s">
        <v>1</v>
      </c>
      <c r="C101" s="53">
        <v>12.807881773399014</v>
      </c>
      <c r="D101" s="90">
        <v>14.056224899598392</v>
      </c>
      <c r="E101" s="90">
        <v>14.545454545454545</v>
      </c>
      <c r="F101" s="53">
        <v>11.247637051039698</v>
      </c>
      <c r="G101" s="51"/>
      <c r="H101" s="51"/>
      <c r="I101" s="51"/>
      <c r="J101" s="51"/>
    </row>
    <row r="102" spans="1:10" x14ac:dyDescent="0.25">
      <c r="A102" s="52" t="s">
        <v>53</v>
      </c>
      <c r="B102" s="53" t="s">
        <v>5</v>
      </c>
      <c r="C102" s="53">
        <v>13.823331085637223</v>
      </c>
      <c r="D102" s="90">
        <v>12.090569355902396</v>
      </c>
      <c r="E102" s="90">
        <v>14.835519243173511</v>
      </c>
      <c r="F102" s="53">
        <v>11.406055578598091</v>
      </c>
      <c r="G102" s="51"/>
      <c r="H102" s="51"/>
      <c r="I102" s="51"/>
      <c r="J102" s="51"/>
    </row>
    <row r="103" spans="1:10" x14ac:dyDescent="0.25">
      <c r="A103" s="52" t="s">
        <v>54</v>
      </c>
      <c r="B103" s="53" t="s">
        <v>0</v>
      </c>
      <c r="C103" s="53">
        <v>28.517558331369315</v>
      </c>
      <c r="D103" s="90">
        <v>22.784810126582279</v>
      </c>
      <c r="E103" s="90">
        <v>12.848551120831054</v>
      </c>
      <c r="F103" s="53">
        <v>11.851015801354402</v>
      </c>
      <c r="G103" s="51"/>
      <c r="H103" s="51"/>
      <c r="I103" s="51"/>
      <c r="J103" s="51"/>
    </row>
    <row r="104" spans="1:10" x14ac:dyDescent="0.25">
      <c r="A104" s="52" t="s">
        <v>55</v>
      </c>
      <c r="B104" s="53" t="s">
        <v>13</v>
      </c>
      <c r="C104" s="53">
        <v>40.731070496083554</v>
      </c>
      <c r="D104" s="90">
        <v>19.70181043663472</v>
      </c>
      <c r="E104" s="90">
        <v>13.851891315929675</v>
      </c>
      <c r="F104" s="53">
        <v>12.445887445887445</v>
      </c>
      <c r="G104" s="51"/>
      <c r="H104" s="51"/>
      <c r="I104" s="51"/>
      <c r="J104" s="51"/>
    </row>
    <row r="105" spans="1:10" x14ac:dyDescent="0.25">
      <c r="A105" s="52" t="s">
        <v>56</v>
      </c>
      <c r="B105" s="53" t="s">
        <v>7</v>
      </c>
      <c r="C105" s="53">
        <v>11.402420105491778</v>
      </c>
      <c r="D105" s="90">
        <v>9.0923100631838505</v>
      </c>
      <c r="E105" s="90">
        <v>13.898540653231411</v>
      </c>
      <c r="F105" s="53">
        <v>12.969073747218172</v>
      </c>
      <c r="G105" s="51"/>
      <c r="H105" s="51"/>
      <c r="I105" s="51"/>
      <c r="J105" s="51"/>
    </row>
    <row r="106" spans="1:10" x14ac:dyDescent="0.25">
      <c r="A106" s="52" t="s">
        <v>57</v>
      </c>
      <c r="B106" s="53" t="s">
        <v>18</v>
      </c>
      <c r="C106" s="53">
        <v>17.961876832844577</v>
      </c>
      <c r="D106" s="90">
        <v>13.895383793172556</v>
      </c>
      <c r="E106" s="90">
        <v>14.260249554367201</v>
      </c>
      <c r="F106" s="53">
        <v>13.702476554164093</v>
      </c>
      <c r="G106" s="51"/>
      <c r="H106" s="51"/>
      <c r="I106" s="51"/>
      <c r="J106" s="51"/>
    </row>
    <row r="107" spans="1:10" x14ac:dyDescent="0.25">
      <c r="A107" s="52" t="s">
        <v>58</v>
      </c>
      <c r="B107" s="53" t="s">
        <v>11</v>
      </c>
      <c r="C107" s="53">
        <v>14.734060125536834</v>
      </c>
      <c r="D107" s="90">
        <v>13.864013266998342</v>
      </c>
      <c r="E107" s="90">
        <v>14.995001666111296</v>
      </c>
      <c r="F107" s="53">
        <v>13.908023354982614</v>
      </c>
      <c r="G107" s="51"/>
      <c r="H107" s="51"/>
      <c r="I107" s="51"/>
      <c r="J107" s="51"/>
    </row>
    <row r="108" spans="1:10" ht="15.75" thickBot="1" x14ac:dyDescent="0.3">
      <c r="A108" s="52" t="s">
        <v>59</v>
      </c>
      <c r="B108" s="53" t="s">
        <v>9</v>
      </c>
      <c r="C108" s="53">
        <v>12.830214639515685</v>
      </c>
      <c r="D108" s="90">
        <v>13.827648241560549</v>
      </c>
      <c r="E108" s="90">
        <v>17.621781677680278</v>
      </c>
      <c r="F108" s="93">
        <v>14.490632318501172</v>
      </c>
      <c r="G108" s="51"/>
      <c r="H108" s="51"/>
      <c r="I108" s="51"/>
      <c r="J108" s="51"/>
    </row>
    <row r="109" spans="1:10" ht="15.75" thickTop="1" x14ac:dyDescent="0.25">
      <c r="A109" s="52" t="s">
        <v>60</v>
      </c>
      <c r="B109" s="53" t="s">
        <v>25</v>
      </c>
      <c r="C109" s="53">
        <v>27.759418374091211</v>
      </c>
      <c r="D109" s="90">
        <v>20.855121501076592</v>
      </c>
      <c r="E109" s="90">
        <v>20.815986677768528</v>
      </c>
      <c r="F109" s="53">
        <v>16.466774716369528</v>
      </c>
      <c r="G109" s="51"/>
      <c r="H109" s="51"/>
      <c r="I109" s="51"/>
      <c r="J109" s="51"/>
    </row>
    <row r="110" spans="1:10" x14ac:dyDescent="0.25">
      <c r="A110" s="52" t="s">
        <v>61</v>
      </c>
      <c r="B110" s="53" t="s">
        <v>3</v>
      </c>
      <c r="C110" s="53">
        <v>17.678966048349295</v>
      </c>
      <c r="D110" s="90">
        <v>17.078799868117375</v>
      </c>
      <c r="E110" s="90">
        <v>20.203988826089784</v>
      </c>
      <c r="F110" s="53">
        <v>16.46924684867296</v>
      </c>
      <c r="G110" s="51"/>
      <c r="H110" s="51"/>
      <c r="I110" s="51"/>
      <c r="J110" s="51"/>
    </row>
    <row r="111" spans="1:10" x14ac:dyDescent="0.25">
      <c r="A111" s="52" t="s">
        <v>62</v>
      </c>
      <c r="B111" s="53" t="s">
        <v>34</v>
      </c>
      <c r="C111" s="53">
        <v>17.671215829427137</v>
      </c>
      <c r="D111" s="90">
        <v>16.935449555338071</v>
      </c>
      <c r="E111" s="90">
        <v>24.123189670214622</v>
      </c>
      <c r="F111" s="53">
        <v>17.722292548779958</v>
      </c>
      <c r="G111" s="51"/>
      <c r="H111" s="51"/>
      <c r="I111" s="51"/>
      <c r="J111" s="51"/>
    </row>
    <row r="112" spans="1:10" x14ac:dyDescent="0.25">
      <c r="A112" s="52" t="s">
        <v>63</v>
      </c>
      <c r="B112" s="53" t="s">
        <v>21</v>
      </c>
      <c r="C112" s="53">
        <v>27.001270648030495</v>
      </c>
      <c r="D112" s="90">
        <v>17.639512508017962</v>
      </c>
      <c r="E112" s="90">
        <v>20.716869450838541</v>
      </c>
      <c r="F112" s="53">
        <v>17.916390179163905</v>
      </c>
      <c r="G112" s="51"/>
      <c r="H112" s="51"/>
      <c r="I112" s="51"/>
      <c r="J112" s="51"/>
    </row>
    <row r="113" spans="1:10" x14ac:dyDescent="0.25">
      <c r="A113" s="52" t="s">
        <v>64</v>
      </c>
      <c r="B113" s="53" t="s">
        <v>28</v>
      </c>
      <c r="C113" s="53">
        <v>21.527077026572485</v>
      </c>
      <c r="D113" s="90">
        <v>12.098167991704113</v>
      </c>
      <c r="E113" s="90">
        <v>20.379479971890373</v>
      </c>
      <c r="F113" s="53">
        <v>18.335166850018332</v>
      </c>
      <c r="G113" s="51"/>
      <c r="H113" s="51"/>
      <c r="I113" s="51"/>
      <c r="J113" s="51"/>
    </row>
    <row r="114" spans="1:10" x14ac:dyDescent="0.25">
      <c r="A114" s="52" t="s">
        <v>65</v>
      </c>
      <c r="B114" s="53" t="s">
        <v>23</v>
      </c>
      <c r="C114" s="53">
        <v>24.783397138827322</v>
      </c>
      <c r="D114" s="90">
        <v>19.963332654308413</v>
      </c>
      <c r="E114" s="90">
        <v>25.173611111111111</v>
      </c>
      <c r="F114" s="53">
        <v>20.140105078809107</v>
      </c>
      <c r="G114" s="51"/>
      <c r="H114" s="51"/>
      <c r="I114" s="51"/>
      <c r="J114" s="51"/>
    </row>
    <row r="115" spans="1:10" x14ac:dyDescent="0.25">
      <c r="A115" s="52" t="s">
        <v>66</v>
      </c>
      <c r="B115" s="53" t="s">
        <v>19</v>
      </c>
      <c r="C115" s="53">
        <v>12.671207793159013</v>
      </c>
      <c r="D115" s="90">
        <v>15.651913427694151</v>
      </c>
      <c r="E115" s="90">
        <v>19.690468893656146</v>
      </c>
      <c r="F115" s="53">
        <v>20.165057614450326</v>
      </c>
      <c r="G115" s="51"/>
      <c r="H115" s="51"/>
      <c r="I115" s="51"/>
      <c r="J115" s="51"/>
    </row>
    <row r="116" spans="1:10" x14ac:dyDescent="0.25">
      <c r="A116" s="52" t="s">
        <v>67</v>
      </c>
      <c r="B116" s="53" t="s">
        <v>32</v>
      </c>
      <c r="C116" s="53">
        <v>21.044895777659008</v>
      </c>
      <c r="D116" s="90">
        <v>19.05213912807648</v>
      </c>
      <c r="E116" s="90">
        <v>18.081052996189815</v>
      </c>
      <c r="F116" s="53">
        <v>21.181952976064395</v>
      </c>
      <c r="G116" s="51"/>
      <c r="H116" s="51"/>
      <c r="I116" s="51"/>
      <c r="J116" s="51"/>
    </row>
    <row r="117" spans="1:10" x14ac:dyDescent="0.25">
      <c r="A117" s="52" t="s">
        <v>68</v>
      </c>
      <c r="B117" s="53" t="s">
        <v>35</v>
      </c>
      <c r="C117" s="53">
        <v>27.41990167825055</v>
      </c>
      <c r="D117" s="90">
        <v>26.717723336669422</v>
      </c>
      <c r="E117" s="90">
        <v>25.906735751295336</v>
      </c>
      <c r="F117" s="53">
        <v>21.247739602169982</v>
      </c>
      <c r="G117" s="51"/>
      <c r="H117" s="51"/>
      <c r="I117" s="51"/>
      <c r="J117" s="51"/>
    </row>
    <row r="118" spans="1:10" x14ac:dyDescent="0.25">
      <c r="A118" s="20" t="s">
        <v>69</v>
      </c>
      <c r="B118" s="91" t="s">
        <v>10</v>
      </c>
      <c r="C118" s="91">
        <v>21.212819921604797</v>
      </c>
      <c r="D118" s="90">
        <v>16.182770109471679</v>
      </c>
      <c r="E118" s="90">
        <v>20.319303338171263</v>
      </c>
      <c r="F118" s="53">
        <v>21.292217327459618</v>
      </c>
      <c r="G118" s="51"/>
      <c r="H118" s="51"/>
      <c r="I118" s="51"/>
      <c r="J118" s="51"/>
    </row>
    <row r="119" spans="1:10" x14ac:dyDescent="0.25">
      <c r="A119" s="52" t="s">
        <v>70</v>
      </c>
      <c r="B119" s="53" t="s">
        <v>4</v>
      </c>
      <c r="C119" s="53">
        <v>35.282086245099705</v>
      </c>
      <c r="D119" s="90">
        <v>34.292607272100639</v>
      </c>
      <c r="E119" s="90">
        <v>35.156919910821472</v>
      </c>
      <c r="F119" s="53">
        <v>27.904616945712835</v>
      </c>
      <c r="G119" s="51"/>
      <c r="H119" s="51"/>
      <c r="I119" s="51"/>
      <c r="J119" s="51"/>
    </row>
    <row r="120" spans="1:10" x14ac:dyDescent="0.25">
      <c r="A120" s="52" t="s">
        <v>71</v>
      </c>
      <c r="B120" s="53" t="s">
        <v>20</v>
      </c>
      <c r="C120" s="53">
        <v>52.964285714285715</v>
      </c>
      <c r="D120" s="90">
        <v>55.819301238780504</v>
      </c>
      <c r="E120" s="90">
        <v>55.375722543352602</v>
      </c>
      <c r="F120" s="53">
        <v>43.946932006633503</v>
      </c>
      <c r="G120" s="51"/>
      <c r="H120" s="51"/>
      <c r="I120" s="51"/>
      <c r="J120" s="51"/>
    </row>
    <row r="121" spans="1:10" x14ac:dyDescent="0.25">
      <c r="A121" s="52" t="s">
        <v>72</v>
      </c>
      <c r="B121" s="53" t="s">
        <v>24</v>
      </c>
      <c r="C121" s="53">
        <v>44.392523364485982</v>
      </c>
      <c r="D121" s="90">
        <v>29.657794676806084</v>
      </c>
      <c r="E121" s="90">
        <v>46.875</v>
      </c>
      <c r="F121" s="53">
        <v>47.507788161993766</v>
      </c>
      <c r="G121" s="51"/>
      <c r="H121" s="51"/>
      <c r="I121" s="51"/>
      <c r="J121" s="51"/>
    </row>
    <row r="122" spans="1:10" x14ac:dyDescent="0.25">
      <c r="A122" s="52" t="s">
        <v>101</v>
      </c>
      <c r="B122" s="53" t="s">
        <v>12</v>
      </c>
      <c r="C122" s="53">
        <v>77.0392749244713</v>
      </c>
      <c r="D122" s="90">
        <v>37.450199203187246</v>
      </c>
      <c r="E122" s="86">
        <v>48.060708263069138</v>
      </c>
      <c r="F122" s="88">
        <v>56.239015817223198</v>
      </c>
      <c r="G122" s="51"/>
      <c r="H122" s="51"/>
      <c r="I122" s="51"/>
      <c r="J122" s="51"/>
    </row>
    <row r="123" spans="1:10" x14ac:dyDescent="0.25">
      <c r="A123" s="52"/>
      <c r="B123" s="54"/>
      <c r="C123" s="55"/>
      <c r="D123" s="55"/>
      <c r="E123" s="87"/>
      <c r="F123" s="87"/>
      <c r="G123" s="51"/>
      <c r="H123" s="51"/>
      <c r="I123" s="51"/>
      <c r="J123" s="51"/>
    </row>
    <row r="124" spans="1:10" x14ac:dyDescent="0.25">
      <c r="A124" s="71"/>
      <c r="B124" s="72" t="s">
        <v>37</v>
      </c>
      <c r="C124" s="72">
        <v>19.949880396400502</v>
      </c>
      <c r="D124" s="72">
        <v>18.406159063309119</v>
      </c>
      <c r="E124" s="72">
        <v>18.692386874016218</v>
      </c>
      <c r="F124" s="72">
        <v>16.042412874288573</v>
      </c>
      <c r="G124" s="37"/>
      <c r="H124" s="37"/>
      <c r="I124" s="37"/>
      <c r="J124" s="37"/>
    </row>
    <row r="125" spans="1:10" x14ac:dyDescent="0.25">
      <c r="A125" s="32" t="s">
        <v>74</v>
      </c>
    </row>
    <row r="127" spans="1:10" ht="18.75" x14ac:dyDescent="0.3">
      <c r="A127" s="11" t="s">
        <v>105</v>
      </c>
    </row>
    <row r="128" spans="1:10" ht="48" x14ac:dyDescent="0.25">
      <c r="A128" s="3" t="s">
        <v>38</v>
      </c>
      <c r="B128" s="33" t="s">
        <v>106</v>
      </c>
      <c r="C128" s="2" t="s">
        <v>81</v>
      </c>
      <c r="D128" s="2" t="s">
        <v>85</v>
      </c>
      <c r="E128" s="2" t="s">
        <v>104</v>
      </c>
    </row>
    <row r="129" spans="1:10" x14ac:dyDescent="0.25">
      <c r="A129" s="14" t="s">
        <v>39</v>
      </c>
      <c r="B129" s="34" t="s">
        <v>20</v>
      </c>
      <c r="C129" s="40">
        <v>22</v>
      </c>
      <c r="D129" s="40">
        <v>-68</v>
      </c>
      <c r="E129" s="40">
        <v>-324</v>
      </c>
      <c r="F129" s="37"/>
      <c r="G129" s="37"/>
      <c r="H129" s="37"/>
      <c r="I129" s="37"/>
      <c r="J129" s="37"/>
    </row>
    <row r="130" spans="1:10" x14ac:dyDescent="0.25">
      <c r="A130" s="20" t="s">
        <v>40</v>
      </c>
      <c r="B130" s="34" t="s">
        <v>34</v>
      </c>
      <c r="C130" s="40">
        <v>-28</v>
      </c>
      <c r="D130" s="40">
        <v>155</v>
      </c>
      <c r="E130" s="40">
        <v>-147</v>
      </c>
      <c r="F130" s="37"/>
      <c r="G130" s="37"/>
      <c r="H130" s="37"/>
      <c r="I130" s="37"/>
      <c r="J130" s="37"/>
    </row>
    <row r="131" spans="1:10" x14ac:dyDescent="0.25">
      <c r="A131" s="20" t="s">
        <v>41</v>
      </c>
      <c r="B131" s="34" t="s">
        <v>35</v>
      </c>
      <c r="C131" s="40">
        <v>-33</v>
      </c>
      <c r="D131" s="40">
        <v>-39</v>
      </c>
      <c r="E131" s="40">
        <v>-105</v>
      </c>
      <c r="F131" s="37"/>
      <c r="G131" s="37"/>
      <c r="H131" s="37"/>
      <c r="I131" s="37"/>
      <c r="J131" s="37"/>
    </row>
    <row r="132" spans="1:10" x14ac:dyDescent="0.25">
      <c r="A132" s="20" t="s">
        <v>42</v>
      </c>
      <c r="B132" s="34" t="s">
        <v>9</v>
      </c>
      <c r="C132" s="40">
        <v>19</v>
      </c>
      <c r="D132" s="40">
        <v>96</v>
      </c>
      <c r="E132" s="40">
        <v>-92</v>
      </c>
      <c r="F132" s="37"/>
      <c r="G132" s="37"/>
      <c r="H132" s="37"/>
      <c r="I132" s="37"/>
      <c r="J132" s="37"/>
    </row>
    <row r="133" spans="1:10" x14ac:dyDescent="0.25">
      <c r="A133" s="20" t="s">
        <v>43</v>
      </c>
      <c r="B133" s="34" t="s">
        <v>36</v>
      </c>
      <c r="C133" s="40">
        <v>-7</v>
      </c>
      <c r="D133" s="40">
        <v>6</v>
      </c>
      <c r="E133" s="40">
        <v>-78</v>
      </c>
      <c r="F133" s="37"/>
      <c r="G133" s="37"/>
      <c r="H133" s="37"/>
      <c r="I133" s="37"/>
      <c r="J133" s="37"/>
    </row>
    <row r="134" spans="1:10" x14ac:dyDescent="0.25">
      <c r="A134" s="20" t="s">
        <v>44</v>
      </c>
      <c r="B134" s="34" t="s">
        <v>25</v>
      </c>
      <c r="C134" s="40">
        <v>-123</v>
      </c>
      <c r="D134" s="40">
        <v>-14</v>
      </c>
      <c r="E134" s="40">
        <v>-71</v>
      </c>
      <c r="F134" s="37"/>
      <c r="G134" s="37"/>
      <c r="H134" s="37"/>
      <c r="I134" s="37"/>
      <c r="J134" s="37"/>
    </row>
    <row r="135" spans="1:10" x14ac:dyDescent="0.25">
      <c r="A135" s="20" t="s">
        <v>45</v>
      </c>
      <c r="B135" s="34" t="s">
        <v>3</v>
      </c>
      <c r="C135" s="40">
        <v>-5</v>
      </c>
      <c r="D135" s="40">
        <v>52</v>
      </c>
      <c r="E135" s="40">
        <v>-51</v>
      </c>
      <c r="F135" s="37"/>
      <c r="G135" s="37"/>
      <c r="H135" s="37"/>
      <c r="I135" s="37"/>
      <c r="J135" s="37"/>
    </row>
    <row r="136" spans="1:10" x14ac:dyDescent="0.25">
      <c r="A136" s="20" t="s">
        <v>46</v>
      </c>
      <c r="B136" s="34" t="s">
        <v>4</v>
      </c>
      <c r="C136" s="40">
        <v>-8</v>
      </c>
      <c r="D136" s="40">
        <v>6</v>
      </c>
      <c r="E136" s="40">
        <v>-40</v>
      </c>
      <c r="F136" s="37"/>
      <c r="G136" s="37"/>
      <c r="H136" s="37"/>
      <c r="I136" s="37"/>
      <c r="J136" s="37"/>
    </row>
    <row r="137" spans="1:10" x14ac:dyDescent="0.25">
      <c r="A137" s="20" t="s">
        <v>47</v>
      </c>
      <c r="B137" s="34" t="s">
        <v>1</v>
      </c>
      <c r="C137" s="40">
        <v>11</v>
      </c>
      <c r="D137" s="40">
        <v>2</v>
      </c>
      <c r="E137" s="40">
        <v>-37</v>
      </c>
      <c r="F137" s="37"/>
      <c r="G137" s="37"/>
      <c r="H137" s="37"/>
      <c r="I137" s="37"/>
      <c r="J137" s="37"/>
    </row>
    <row r="138" spans="1:10" x14ac:dyDescent="0.25">
      <c r="A138" s="20" t="s">
        <v>48</v>
      </c>
      <c r="B138" s="34" t="s">
        <v>5</v>
      </c>
      <c r="C138" s="40">
        <v>-13</v>
      </c>
      <c r="D138" s="40">
        <v>28</v>
      </c>
      <c r="E138" s="40">
        <v>-28</v>
      </c>
      <c r="F138" s="37"/>
      <c r="G138" s="37"/>
      <c r="H138" s="37"/>
      <c r="I138" s="37"/>
      <c r="J138" s="37"/>
    </row>
    <row r="139" spans="1:10" x14ac:dyDescent="0.25">
      <c r="A139" s="20" t="s">
        <v>49</v>
      </c>
      <c r="B139" s="34" t="s">
        <v>22</v>
      </c>
      <c r="C139" s="40">
        <v>-7</v>
      </c>
      <c r="D139" s="40">
        <v>-4</v>
      </c>
      <c r="E139" s="40">
        <v>-26</v>
      </c>
      <c r="F139" s="37"/>
      <c r="G139" s="37"/>
      <c r="H139" s="37"/>
      <c r="I139" s="37"/>
      <c r="J139" s="37"/>
    </row>
    <row r="140" spans="1:10" x14ac:dyDescent="0.25">
      <c r="A140" s="20" t="s">
        <v>50</v>
      </c>
      <c r="B140" s="34" t="s">
        <v>23</v>
      </c>
      <c r="C140" s="40">
        <v>-25</v>
      </c>
      <c r="D140" s="40">
        <v>18</v>
      </c>
      <c r="E140" s="40">
        <v>-24</v>
      </c>
      <c r="F140" s="37"/>
      <c r="G140" s="37"/>
      <c r="H140" s="37"/>
      <c r="I140" s="37"/>
      <c r="J140" s="37"/>
    </row>
    <row r="141" spans="1:10" x14ac:dyDescent="0.25">
      <c r="A141" s="20" t="s">
        <v>51</v>
      </c>
      <c r="B141" s="34" t="s">
        <v>6</v>
      </c>
      <c r="C141" s="40">
        <v>-8</v>
      </c>
      <c r="D141" s="40">
        <v>10</v>
      </c>
      <c r="E141" s="40">
        <v>-21</v>
      </c>
      <c r="F141" s="37"/>
      <c r="G141" s="37"/>
      <c r="H141" s="37"/>
      <c r="I141" s="37"/>
      <c r="J141" s="37"/>
    </row>
    <row r="142" spans="1:10" x14ac:dyDescent="0.25">
      <c r="A142" s="20" t="s">
        <v>52</v>
      </c>
      <c r="B142" s="34" t="s">
        <v>30</v>
      </c>
      <c r="C142" s="40">
        <v>13</v>
      </c>
      <c r="D142" s="40">
        <v>-15</v>
      </c>
      <c r="E142" s="40">
        <v>-16</v>
      </c>
      <c r="F142" s="37"/>
      <c r="G142" s="37"/>
      <c r="H142" s="37"/>
      <c r="I142" s="37"/>
      <c r="J142" s="37"/>
    </row>
    <row r="143" spans="1:10" x14ac:dyDescent="0.25">
      <c r="A143" s="20" t="s">
        <v>53</v>
      </c>
      <c r="B143" s="34" t="s">
        <v>11</v>
      </c>
      <c r="C143" s="40">
        <v>-14</v>
      </c>
      <c r="D143" s="40">
        <v>16</v>
      </c>
      <c r="E143" s="40">
        <v>-13</v>
      </c>
      <c r="F143" s="37"/>
      <c r="G143" s="37"/>
      <c r="H143" s="37"/>
      <c r="I143" s="37"/>
      <c r="J143" s="37"/>
    </row>
    <row r="144" spans="1:10" x14ac:dyDescent="0.25">
      <c r="A144" s="20" t="s">
        <v>54</v>
      </c>
      <c r="B144" s="34" t="s">
        <v>27</v>
      </c>
      <c r="C144" s="40">
        <v>-23</v>
      </c>
      <c r="D144" s="40">
        <v>-13</v>
      </c>
      <c r="E144" s="40">
        <v>-12</v>
      </c>
      <c r="F144" s="37"/>
      <c r="G144" s="37"/>
      <c r="H144" s="37"/>
      <c r="I144" s="37"/>
      <c r="J144" s="37"/>
    </row>
    <row r="145" spans="1:10" x14ac:dyDescent="0.25">
      <c r="A145" s="20" t="s">
        <v>55</v>
      </c>
      <c r="B145" s="34" t="s">
        <v>7</v>
      </c>
      <c r="C145" s="40">
        <v>-29</v>
      </c>
      <c r="D145" s="40">
        <v>62</v>
      </c>
      <c r="E145" s="40">
        <v>-11</v>
      </c>
      <c r="F145" s="37"/>
      <c r="G145" s="37"/>
      <c r="H145" s="37"/>
      <c r="I145" s="37"/>
      <c r="J145" s="37"/>
    </row>
    <row r="146" spans="1:10" x14ac:dyDescent="0.25">
      <c r="A146" s="20" t="s">
        <v>56</v>
      </c>
      <c r="B146" s="34" t="s">
        <v>21</v>
      </c>
      <c r="C146" s="40">
        <v>-30</v>
      </c>
      <c r="D146" s="40">
        <v>8</v>
      </c>
      <c r="E146" s="40">
        <v>-9</v>
      </c>
      <c r="F146" s="37"/>
      <c r="G146" s="37"/>
      <c r="H146" s="37"/>
      <c r="I146" s="37"/>
      <c r="J146" s="37"/>
    </row>
    <row r="147" spans="1:10" x14ac:dyDescent="0.25">
      <c r="A147" s="20" t="s">
        <v>57</v>
      </c>
      <c r="B147" s="34" t="s">
        <v>28</v>
      </c>
      <c r="C147" s="40">
        <v>-29</v>
      </c>
      <c r="D147" s="40">
        <v>23</v>
      </c>
      <c r="E147" s="40">
        <v>-8</v>
      </c>
      <c r="F147" s="37"/>
      <c r="G147" s="37"/>
      <c r="H147" s="37"/>
      <c r="I147" s="37"/>
      <c r="J147" s="37"/>
    </row>
    <row r="148" spans="1:10" x14ac:dyDescent="0.25">
      <c r="A148" s="20" t="s">
        <v>58</v>
      </c>
      <c r="B148" s="34" t="s">
        <v>26</v>
      </c>
      <c r="C148" s="40">
        <v>-36</v>
      </c>
      <c r="D148" s="40">
        <v>9</v>
      </c>
      <c r="E148" s="40">
        <v>-6</v>
      </c>
      <c r="F148" s="37"/>
      <c r="G148" s="37"/>
      <c r="H148" s="37"/>
      <c r="I148" s="37"/>
      <c r="J148" s="37"/>
    </row>
    <row r="149" spans="1:10" x14ac:dyDescent="0.25">
      <c r="A149" s="20" t="s">
        <v>59</v>
      </c>
      <c r="B149" s="34" t="s">
        <v>0</v>
      </c>
      <c r="C149" s="40">
        <v>-31</v>
      </c>
      <c r="D149" s="40">
        <v>-43</v>
      </c>
      <c r="E149" s="40">
        <v>-5</v>
      </c>
      <c r="F149" s="37"/>
      <c r="G149" s="37"/>
      <c r="H149" s="37"/>
      <c r="I149" s="37"/>
      <c r="J149" s="37"/>
    </row>
    <row r="150" spans="1:10" x14ac:dyDescent="0.25">
      <c r="A150" s="20" t="s">
        <v>60</v>
      </c>
      <c r="B150" s="34" t="s">
        <v>13</v>
      </c>
      <c r="C150" s="40">
        <v>-41</v>
      </c>
      <c r="D150" s="40">
        <v>-11</v>
      </c>
      <c r="E150" s="40">
        <v>-3</v>
      </c>
      <c r="F150" s="37"/>
      <c r="G150" s="37"/>
      <c r="H150" s="37"/>
      <c r="I150" s="37"/>
      <c r="J150" s="37"/>
    </row>
    <row r="151" spans="1:10" x14ac:dyDescent="0.25">
      <c r="A151" s="20" t="s">
        <v>61</v>
      </c>
      <c r="B151" s="34" t="s">
        <v>17</v>
      </c>
      <c r="C151" s="40">
        <v>9</v>
      </c>
      <c r="D151" s="40">
        <v>-10</v>
      </c>
      <c r="E151" s="40">
        <v>0</v>
      </c>
      <c r="F151" s="37"/>
      <c r="G151" s="37"/>
      <c r="H151" s="37"/>
      <c r="I151" s="37"/>
      <c r="J151" s="37"/>
    </row>
    <row r="152" spans="1:10" x14ac:dyDescent="0.25">
      <c r="A152" s="20" t="s">
        <v>62</v>
      </c>
      <c r="B152" s="34" t="s">
        <v>24</v>
      </c>
      <c r="C152" s="40">
        <v>-18</v>
      </c>
      <c r="D152" s="40">
        <v>21</v>
      </c>
      <c r="E152" s="40">
        <v>1</v>
      </c>
      <c r="F152" s="37"/>
      <c r="G152" s="37"/>
      <c r="H152" s="37"/>
      <c r="I152" s="37"/>
      <c r="J152" s="37"/>
    </row>
    <row r="153" spans="1:10" x14ac:dyDescent="0.25">
      <c r="A153" s="20" t="s">
        <v>63</v>
      </c>
      <c r="B153" s="34" t="s">
        <v>19</v>
      </c>
      <c r="C153" s="40">
        <v>36</v>
      </c>
      <c r="D153" s="40">
        <v>48</v>
      </c>
      <c r="E153" s="40">
        <v>2</v>
      </c>
      <c r="F153" s="37"/>
      <c r="G153" s="37"/>
      <c r="H153" s="37"/>
      <c r="I153" s="37"/>
      <c r="J153" s="37"/>
    </row>
    <row r="154" spans="1:10" x14ac:dyDescent="0.25">
      <c r="A154" s="20" t="s">
        <v>64</v>
      </c>
      <c r="B154" s="34" t="s">
        <v>8</v>
      </c>
      <c r="C154" s="40">
        <v>-16</v>
      </c>
      <c r="D154" s="40">
        <v>34</v>
      </c>
      <c r="E154" s="40">
        <v>2</v>
      </c>
      <c r="F154" s="37"/>
      <c r="G154" s="37"/>
      <c r="H154" s="37"/>
      <c r="I154" s="37"/>
      <c r="J154" s="37"/>
    </row>
    <row r="155" spans="1:10" x14ac:dyDescent="0.25">
      <c r="A155" s="20" t="s">
        <v>65</v>
      </c>
      <c r="B155" s="34" t="s">
        <v>10</v>
      </c>
      <c r="C155" s="40">
        <v>-24</v>
      </c>
      <c r="D155" s="40">
        <v>16</v>
      </c>
      <c r="E155" s="40">
        <v>3</v>
      </c>
      <c r="F155" s="37"/>
      <c r="G155" s="37"/>
      <c r="H155" s="37"/>
      <c r="I155" s="37"/>
      <c r="J155" s="37"/>
    </row>
    <row r="156" spans="1:10" x14ac:dyDescent="0.25">
      <c r="A156" s="20" t="s">
        <v>66</v>
      </c>
      <c r="B156" s="34" t="s">
        <v>12</v>
      </c>
      <c r="C156" s="40">
        <v>-55</v>
      </c>
      <c r="D156" s="40">
        <v>10</v>
      </c>
      <c r="E156" s="40">
        <v>7</v>
      </c>
      <c r="F156" s="37"/>
      <c r="G156" s="37"/>
      <c r="H156" s="37"/>
      <c r="I156" s="37"/>
      <c r="J156" s="37"/>
    </row>
    <row r="157" spans="1:10" x14ac:dyDescent="0.25">
      <c r="A157" s="20" t="s">
        <v>67</v>
      </c>
      <c r="B157" s="34" t="s">
        <v>29</v>
      </c>
      <c r="C157" s="40">
        <v>-1</v>
      </c>
      <c r="D157" s="40">
        <v>-18</v>
      </c>
      <c r="E157" s="40">
        <v>10</v>
      </c>
      <c r="F157" s="37"/>
      <c r="G157" s="37"/>
      <c r="H157" s="37"/>
      <c r="I157" s="37"/>
      <c r="J157" s="37"/>
    </row>
    <row r="158" spans="1:10" x14ac:dyDescent="0.25">
      <c r="A158" s="20" t="s">
        <v>68</v>
      </c>
      <c r="B158" s="34" t="s">
        <v>18</v>
      </c>
      <c r="C158" s="40">
        <v>-37</v>
      </c>
      <c r="D158" s="40">
        <v>24</v>
      </c>
      <c r="E158" s="40">
        <v>12</v>
      </c>
      <c r="F158" s="37"/>
      <c r="G158" s="37"/>
      <c r="H158" s="37"/>
      <c r="I158" s="37"/>
      <c r="J158" s="37"/>
    </row>
    <row r="159" spans="1:10" x14ac:dyDescent="0.25">
      <c r="A159" s="20" t="s">
        <v>69</v>
      </c>
      <c r="B159" s="34" t="s">
        <v>33</v>
      </c>
      <c r="C159" s="40">
        <v>-21</v>
      </c>
      <c r="D159" s="40">
        <v>-7</v>
      </c>
      <c r="E159" s="40">
        <v>14</v>
      </c>
      <c r="F159" s="37"/>
      <c r="G159" s="37"/>
      <c r="H159" s="37"/>
      <c r="I159" s="37"/>
      <c r="J159" s="37"/>
    </row>
    <row r="160" spans="1:10" x14ac:dyDescent="0.25">
      <c r="A160" s="20" t="s">
        <v>70</v>
      </c>
      <c r="B160" s="34" t="s">
        <v>15</v>
      </c>
      <c r="C160" s="40">
        <v>-52</v>
      </c>
      <c r="D160" s="40">
        <v>-22</v>
      </c>
      <c r="E160" s="40">
        <v>21</v>
      </c>
      <c r="F160" s="37"/>
      <c r="G160" s="37"/>
      <c r="H160" s="37"/>
      <c r="I160" s="37"/>
      <c r="J160" s="37"/>
    </row>
    <row r="161" spans="1:10" ht="15.75" thickBot="1" x14ac:dyDescent="0.3">
      <c r="A161" s="20" t="s">
        <v>71</v>
      </c>
      <c r="B161" s="34" t="s">
        <v>32</v>
      </c>
      <c r="C161" s="40">
        <v>-34</v>
      </c>
      <c r="D161" s="40">
        <v>-20</v>
      </c>
      <c r="E161" s="40">
        <v>39</v>
      </c>
      <c r="F161" s="37"/>
      <c r="G161" s="37"/>
      <c r="H161" s="37"/>
      <c r="I161" s="37"/>
      <c r="J161" s="37"/>
    </row>
    <row r="162" spans="1:10" ht="15.75" thickBot="1" x14ac:dyDescent="0.3">
      <c r="A162" s="20" t="s">
        <v>72</v>
      </c>
      <c r="B162" s="98" t="s">
        <v>16</v>
      </c>
      <c r="C162" s="37">
        <v>-87</v>
      </c>
      <c r="D162" s="96">
        <v>-72</v>
      </c>
      <c r="E162" s="97" t="s">
        <v>88</v>
      </c>
      <c r="F162" s="37"/>
      <c r="G162" s="37"/>
      <c r="H162" s="37"/>
      <c r="I162" s="37"/>
      <c r="J162" s="37"/>
    </row>
    <row r="163" spans="1:10" x14ac:dyDescent="0.25">
      <c r="A163" s="20" t="s">
        <v>101</v>
      </c>
      <c r="B163" s="94" t="s">
        <v>87</v>
      </c>
      <c r="C163" s="43" t="s">
        <v>88</v>
      </c>
      <c r="D163" s="43" t="s">
        <v>88</v>
      </c>
      <c r="E163" s="43" t="s">
        <v>88</v>
      </c>
      <c r="F163" s="37"/>
      <c r="G163" s="37"/>
      <c r="H163" s="37"/>
      <c r="I163" s="37"/>
      <c r="J163" s="37"/>
    </row>
    <row r="164" spans="1:10" x14ac:dyDescent="0.25">
      <c r="A164" s="32" t="s">
        <v>74</v>
      </c>
    </row>
  </sheetData>
  <autoFilter ref="A87:D87">
    <sortState ref="A88:D121">
      <sortCondition ref="D87"/>
    </sortState>
  </autoFilter>
  <dataConsolidate/>
  <conditionalFormatting sqref="G124:H124 J12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:D123 F88:H123 J88:J123">
    <cfRule type="colorScale" priority="20">
      <colorScale>
        <cfvo type="min"/>
        <cfvo type="percentile" val="50"/>
        <cfvo type="max"/>
        <color theme="3" tint="9.9978637043366805E-2"/>
        <color theme="3" tint="0.89999084444715716"/>
        <color rgb="FFFF0000"/>
      </colorScale>
    </cfRule>
  </conditionalFormatting>
  <conditionalFormatting sqref="G82:H82 J8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D80 G81 F46:H80 J46:J80">
    <cfRule type="colorScale" priority="17">
      <colorScale>
        <cfvo type="min"/>
        <cfvo type="percentile" val="50"/>
        <cfvo type="max"/>
        <color theme="3" tint="0.249977111117893"/>
        <color theme="3" tint="0.89999084444715716"/>
        <color rgb="FFFF0000"/>
      </colorScale>
    </cfRule>
  </conditionalFormatting>
  <conditionalFormatting sqref="G129:H163 J129:J16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D163 F129:F163">
    <cfRule type="colorScale" priority="22">
      <colorScale>
        <cfvo type="min"/>
        <cfvo type="num" val="0"/>
        <cfvo type="max"/>
        <color theme="3" tint="0.249977111117893"/>
        <color theme="4" tint="0.79998168889431442"/>
        <color rgb="FFFF0000"/>
      </colorScale>
    </cfRule>
  </conditionalFormatting>
  <conditionalFormatting sqref="R5:R7 R19:R39 R9:R17">
    <cfRule type="dataBar" priority="1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{FBA2C767-D573-4489-862E-8535BE66A095}</x14:id>
        </ext>
      </extLst>
    </cfRule>
  </conditionalFormatting>
  <conditionalFormatting sqref="E88:E123">
    <cfRule type="colorScale" priority="11">
      <colorScale>
        <cfvo type="min"/>
        <cfvo type="percentile" val="50"/>
        <cfvo type="max"/>
        <color theme="3" tint="9.9978637043366805E-2"/>
        <color theme="3" tint="0.89999084444715716"/>
        <color rgb="FFFF0000"/>
      </colorScale>
    </cfRule>
  </conditionalFormatting>
  <conditionalFormatting sqref="E46:E80">
    <cfRule type="colorScale" priority="10">
      <colorScale>
        <cfvo type="min"/>
        <cfvo type="percentile" val="50"/>
        <cfvo type="max"/>
        <color theme="3" tint="0.249977111117893"/>
        <color theme="3" tint="0.89999084444715716"/>
        <color rgb="FFFF0000"/>
      </colorScale>
    </cfRule>
  </conditionalFormatting>
  <conditionalFormatting sqref="I12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8:I123">
    <cfRule type="colorScale" priority="8">
      <colorScale>
        <cfvo type="min"/>
        <cfvo type="percentile" val="50"/>
        <cfvo type="max"/>
        <color theme="3" tint="9.9978637043366805E-2"/>
        <color theme="3" tint="0.89999084444715716"/>
        <color rgb="FFFF0000"/>
      </colorScale>
    </cfRule>
  </conditionalFormatting>
  <conditionalFormatting sqref="I8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6:I80">
    <cfRule type="colorScale" priority="6">
      <colorScale>
        <cfvo type="min"/>
        <cfvo type="percentile" val="50"/>
        <cfvo type="max"/>
        <color theme="3" tint="0.249977111117893"/>
        <color theme="3" tint="0.89999084444715716"/>
        <color rgb="FFFF0000"/>
      </colorScale>
    </cfRule>
  </conditionalFormatting>
  <conditionalFormatting sqref="I129:I16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17 O19:O39">
    <cfRule type="dataBar" priority="2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{C49CB221-5B8D-4C45-816B-6CEACF2263F9}</x14:id>
        </ext>
      </extLst>
    </cfRule>
  </conditionalFormatting>
  <conditionalFormatting sqref="Q5:Q7 Q19:Q39 Q9:Q17">
    <cfRule type="dataBar" priority="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{97D12EC5-DBA2-4D7B-B9D5-84B56CC62050}</x14:id>
        </ext>
      </extLst>
    </cfRule>
  </conditionalFormatting>
  <conditionalFormatting sqref="P5:P17 P19:P39">
    <cfRule type="dataBar" priority="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{C333B8AF-4889-4149-AC4C-86B958A923A5}</x14:id>
        </ext>
      </extLst>
    </cfRule>
  </conditionalFormatting>
  <conditionalFormatting sqref="E129:E163">
    <cfRule type="colorScale" priority="1">
      <colorScale>
        <cfvo type="min"/>
        <cfvo type="num" val="0"/>
        <cfvo type="max"/>
        <color theme="3" tint="0.249977111117893"/>
        <color theme="4" tint="0.79998168889431442"/>
        <color rgb="FFFF0000"/>
      </colorScale>
    </cfRule>
  </conditionalFormatting>
  <hyperlinks>
    <hyperlink ref="A3:B3" location="UWAGA!A1" display="UWAGA: wyjaśnienia metodologiczne"/>
  </hyperlinks>
  <pageMargins left="0.31496062992125984" right="0.31496062992125984" top="0.74803149606299213" bottom="0.74803149606299213" header="0.31496062992125984" footer="0.31496062992125984"/>
  <pageSetup paperSize="9" scale="49" orientation="landscape" r:id="rId1"/>
  <headerFooter>
    <oddHeader>&amp;LGDAŃSK W LICZBACH / BEZPIECZEŃSTWO
&amp;F&amp;R&amp;D</oddHeader>
    <oddFooter>&amp;L&amp;"-,Kursywa"&amp;8Opracowanie: Referat Badań i Analiz Społeczno-Gospodarczych, WPG, UMG&amp;R&amp;"-,Kursywa"&amp;8www.gdansk.pl/gdanskwliczbach</oddFooter>
  </headerFooter>
  <rowBreaks count="3" manualBreakCount="3">
    <brk id="42" max="16383" man="1"/>
    <brk id="83" max="16383" man="1"/>
    <brk id="125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A2C767-D573-4489-862E-8535BE66A095}">
            <x14:dataBar minLength="0" maxLength="100" gradient="0">
              <x14:cfvo type="autoMin"/>
              <x14:cfvo type="autoMax"/>
              <x14:negativeFillColor theme="3" tint="0.249977111117893"/>
              <x14:axisColor rgb="FF000000"/>
            </x14:dataBar>
          </x14:cfRule>
          <xm:sqref>R5:R7 R19:R39 R9:R17</xm:sqref>
        </x14:conditionalFormatting>
        <x14:conditionalFormatting xmlns:xm="http://schemas.microsoft.com/office/excel/2006/main">
          <x14:cfRule type="dataBar" id="{C49CB221-5B8D-4C45-816B-6CEACF2263F9}">
            <x14:dataBar minLength="0" maxLength="100" gradient="0">
              <x14:cfvo type="autoMin"/>
              <x14:cfvo type="autoMax"/>
              <x14:negativeFillColor theme="3" tint="0.249977111117893"/>
              <x14:axisColor rgb="FF000000"/>
            </x14:dataBar>
          </x14:cfRule>
          <xm:sqref>O5:O17 O19:O39</xm:sqref>
        </x14:conditionalFormatting>
        <x14:conditionalFormatting xmlns:xm="http://schemas.microsoft.com/office/excel/2006/main">
          <x14:cfRule type="dataBar" id="{97D12EC5-DBA2-4D7B-B9D5-84B56CC62050}">
            <x14:dataBar minLength="0" maxLength="100" gradient="0">
              <x14:cfvo type="autoMin"/>
              <x14:cfvo type="autoMax"/>
              <x14:negativeFillColor theme="3" tint="0.249977111117893"/>
              <x14:axisColor rgb="FF000000"/>
            </x14:dataBar>
          </x14:cfRule>
          <xm:sqref>Q5:Q7 Q19:Q39 Q9:Q17</xm:sqref>
        </x14:conditionalFormatting>
        <x14:conditionalFormatting xmlns:xm="http://schemas.microsoft.com/office/excel/2006/main">
          <x14:cfRule type="dataBar" id="{C333B8AF-4889-4149-AC4C-86B958A923A5}">
            <x14:dataBar minLength="0" maxLength="100" gradient="0">
              <x14:cfvo type="autoMin"/>
              <x14:cfvo type="autoMax"/>
              <x14:negativeFillColor theme="3" tint="0.249977111117893"/>
              <x14:axisColor rgb="FF000000"/>
            </x14:dataBar>
          </x14:cfRule>
          <xm:sqref>P5:P17 P19:P39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3" tint="0.499984740745262"/>
  </sheetPr>
  <dimension ref="A1:F20"/>
  <sheetViews>
    <sheetView showGridLines="0" zoomScale="90" zoomScaleNormal="90" workbookViewId="0">
      <selection sqref="A1:F1"/>
    </sheetView>
  </sheetViews>
  <sheetFormatPr defaultColWidth="43" defaultRowHeight="15" x14ac:dyDescent="0.25"/>
  <cols>
    <col min="1" max="6" width="20.28515625" style="1" customWidth="1"/>
    <col min="7" max="9" width="9.140625" style="1" customWidth="1"/>
    <col min="10" max="10" width="23.140625" style="1" customWidth="1"/>
    <col min="11" max="11" width="31.28515625" style="1" customWidth="1"/>
    <col min="12" max="238" width="9.140625" style="1" customWidth="1"/>
    <col min="239" max="16384" width="43" style="1"/>
  </cols>
  <sheetData>
    <row r="1" spans="1:6" ht="18.75" x14ac:dyDescent="0.3">
      <c r="A1" s="102" t="s">
        <v>31</v>
      </c>
      <c r="B1" s="102"/>
      <c r="C1" s="102"/>
      <c r="D1" s="102"/>
      <c r="E1" s="102"/>
      <c r="F1" s="102"/>
    </row>
    <row r="2" spans="1:6" ht="15" customHeight="1" x14ac:dyDescent="0.25">
      <c r="A2" s="103" t="s">
        <v>107</v>
      </c>
      <c r="B2" s="103"/>
      <c r="C2" s="103"/>
      <c r="D2" s="103"/>
      <c r="E2" s="103"/>
      <c r="F2" s="103"/>
    </row>
    <row r="3" spans="1:6" x14ac:dyDescent="0.25">
      <c r="A3" s="103"/>
      <c r="B3" s="103"/>
      <c r="C3" s="103"/>
      <c r="D3" s="103"/>
      <c r="E3" s="103"/>
      <c r="F3" s="103"/>
    </row>
    <row r="4" spans="1:6" x14ac:dyDescent="0.25">
      <c r="A4" s="103"/>
      <c r="B4" s="103"/>
      <c r="C4" s="103"/>
      <c r="D4" s="103"/>
      <c r="E4" s="103"/>
      <c r="F4" s="103"/>
    </row>
    <row r="5" spans="1:6" x14ac:dyDescent="0.25">
      <c r="A5" s="103"/>
      <c r="B5" s="103"/>
      <c r="C5" s="103"/>
      <c r="D5" s="103"/>
      <c r="E5" s="103"/>
      <c r="F5" s="103"/>
    </row>
    <row r="6" spans="1:6" x14ac:dyDescent="0.25">
      <c r="A6" s="103"/>
      <c r="B6" s="103"/>
      <c r="C6" s="103"/>
      <c r="D6" s="103"/>
      <c r="E6" s="103"/>
      <c r="F6" s="103"/>
    </row>
    <row r="7" spans="1:6" x14ac:dyDescent="0.25">
      <c r="A7" s="103"/>
      <c r="B7" s="103"/>
      <c r="C7" s="103"/>
      <c r="D7" s="103"/>
      <c r="E7" s="103"/>
      <c r="F7" s="103"/>
    </row>
    <row r="8" spans="1:6" x14ac:dyDescent="0.25">
      <c r="A8" s="103"/>
      <c r="B8" s="103"/>
      <c r="C8" s="103"/>
      <c r="D8" s="103"/>
      <c r="E8" s="103"/>
      <c r="F8" s="103"/>
    </row>
    <row r="9" spans="1:6" x14ac:dyDescent="0.25">
      <c r="A9" s="103"/>
      <c r="B9" s="103"/>
      <c r="C9" s="103"/>
      <c r="D9" s="103"/>
      <c r="E9" s="103"/>
      <c r="F9" s="103"/>
    </row>
    <row r="10" spans="1:6" x14ac:dyDescent="0.25">
      <c r="A10" s="103"/>
      <c r="B10" s="103"/>
      <c r="C10" s="103"/>
      <c r="D10" s="103"/>
      <c r="E10" s="103"/>
      <c r="F10" s="103"/>
    </row>
    <row r="11" spans="1:6" x14ac:dyDescent="0.25">
      <c r="A11" s="103"/>
      <c r="B11" s="103"/>
      <c r="C11" s="103"/>
      <c r="D11" s="103"/>
      <c r="E11" s="103"/>
      <c r="F11" s="103"/>
    </row>
    <row r="20" spans="1:1" x14ac:dyDescent="0.25">
      <c r="A20" s="4"/>
    </row>
  </sheetData>
  <dataConsolidate/>
  <mergeCells count="2">
    <mergeCell ref="A1:F1"/>
    <mergeCell ref="A2:F11"/>
  </mergeCells>
  <pageMargins left="0.31496062992125984" right="0.31496062992125984" top="0.74803149606299213" bottom="0.74803149606299213" header="0.31496062992125984" footer="0.31496062992125984"/>
  <pageSetup paperSize="9" scale="45" orientation="portrait" r:id="rId1"/>
  <headerFooter>
    <oddHeader>&amp;LGDAŃSK W LICZBACH / BEZPIECZEŃSTWO
&amp;F&amp;R&amp;D</oddHeader>
    <oddFooter>&amp;L&amp;"-,Kursywa"&amp;8Opracowanie: Referat Badań i Analiz Społeczno-Gospodarczych, WPG, UMG&amp;R&amp;"-,Kursywa"&amp;8www.gdansk.pl/gdanskwliczbach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DZIELNICE_2015-2018</vt:lpstr>
      <vt:lpstr>UWAGA</vt:lpstr>
      <vt:lpstr>'DZIELNICE_2015-2018'!Obszar_wydruku</vt:lpstr>
      <vt:lpstr>UWAGA!Obszar_wydruku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2019-07-08T11:30:15Z</dcterms:modified>
</cp:coreProperties>
</file>