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ysk G\Projekty\GWL 2.0\2019\05 Nieruchomości\"/>
    </mc:Choice>
  </mc:AlternateContent>
  <bookViews>
    <workbookView xWindow="0" yWindow="0" windowWidth="19320" windowHeight="12435" tabRatio="690"/>
  </bookViews>
  <sheets>
    <sheet name="Zasoby mieszkaniowe" sheetId="12" r:id="rId1"/>
  </sheets>
  <definedNames>
    <definedName name="_xlnm.Print_Area" localSheetId="0">'Zasoby mieszkaniowe'!$A$2:$V$65</definedName>
    <definedName name="_xlnm.Print_Titles" localSheetId="0">'Zasoby mieszkaniowe'!$A:$C</definedName>
  </definedNames>
  <calcPr calcId="152511"/>
</workbook>
</file>

<file path=xl/calcChain.xml><?xml version="1.0" encoding="utf-8"?>
<calcChain xmlns="http://schemas.openxmlformats.org/spreadsheetml/2006/main">
  <c r="V16" i="12" l="1"/>
  <c r="V15" i="12"/>
  <c r="V13" i="12"/>
  <c r="V12" i="12"/>
  <c r="V10" i="12"/>
  <c r="V5" i="12"/>
  <c r="V6" i="12"/>
  <c r="V7" i="12"/>
  <c r="V8" i="12"/>
  <c r="V4" i="12"/>
  <c r="V28" i="12" l="1"/>
  <c r="V27" i="12"/>
  <c r="V19" i="12"/>
  <c r="V20" i="12"/>
  <c r="V21" i="12"/>
  <c r="V22" i="12"/>
  <c r="V23" i="12"/>
  <c r="V24" i="12"/>
  <c r="V25" i="12"/>
  <c r="V26" i="12"/>
  <c r="V18" i="12"/>
  <c r="R5" i="12" l="1"/>
  <c r="S5" i="12"/>
  <c r="T5" i="12"/>
  <c r="R7" i="12"/>
  <c r="S7" i="12"/>
  <c r="T7" i="12"/>
</calcChain>
</file>

<file path=xl/sharedStrings.xml><?xml version="1.0" encoding="utf-8"?>
<sst xmlns="http://schemas.openxmlformats.org/spreadsheetml/2006/main" count="42" uniqueCount="31">
  <si>
    <t>w tym</t>
  </si>
  <si>
    <t>liczba izb w mieszkaniu</t>
  </si>
  <si>
    <t>liczba osób na</t>
  </si>
  <si>
    <t xml:space="preserve">     1 mieszkanie</t>
  </si>
  <si>
    <t xml:space="preserve">     1 izbę</t>
  </si>
  <si>
    <t>Zasoby mieszkaniowe</t>
  </si>
  <si>
    <t>liczba mieszkań na 1000 os.</t>
  </si>
  <si>
    <t>liczba izb na 1000 os.</t>
  </si>
  <si>
    <t xml:space="preserve">przeciętna </t>
  </si>
  <si>
    <t>Mieszkania wg stosunków własnościowych</t>
  </si>
  <si>
    <t>liczba izb</t>
  </si>
  <si>
    <t>liczba mieszkań</t>
  </si>
  <si>
    <t xml:space="preserve">     1 mieszkania</t>
  </si>
  <si>
    <t xml:space="preserve">     na 1 osobę</t>
  </si>
  <si>
    <t>Budynki mieszkalne</t>
  </si>
  <si>
    <t>zasoby gminne (komunalne)</t>
  </si>
  <si>
    <t>zasoby spółdzielni mieszkaniowych</t>
  </si>
  <si>
    <t>zasoby zakładów pracy</t>
  </si>
  <si>
    <t>zasoby osób fizycznych</t>
  </si>
  <si>
    <t>zasoby Skarbu Państwa</t>
  </si>
  <si>
    <t>zasoby budownictwa społecznego (TBS)</t>
  </si>
  <si>
    <t>zasoby w budynkach objętych wspólnotami mieszkaniowymi</t>
  </si>
  <si>
    <t>zasoby osób fizycznych w budynkach objętych wspólnotami mieszkaniowymi</t>
  </si>
  <si>
    <t>zasoby innych podmiotów</t>
  </si>
  <si>
    <r>
      <t>powierzchnia użytkowa mieszkań w tys. m</t>
    </r>
    <r>
      <rPr>
        <vertAlign val="superscript"/>
        <sz val="9"/>
        <rFont val="Calibri"/>
        <family val="2"/>
        <charset val="238"/>
        <scheme val="minor"/>
      </rPr>
      <t>2</t>
    </r>
  </si>
  <si>
    <r>
      <t>powierzchnia użytkowa w m</t>
    </r>
    <r>
      <rPr>
        <vertAlign val="superscript"/>
        <sz val="9"/>
        <rFont val="Calibri"/>
        <family val="2"/>
        <charset val="238"/>
        <scheme val="minor"/>
      </rPr>
      <t>2</t>
    </r>
  </si>
  <si>
    <t>WYSZCZEGÓLNIENIE</t>
  </si>
  <si>
    <t>Zasoby mieszkaniowe gminne sprzedane</t>
  </si>
  <si>
    <t>Źródło: Opracowanie własne na podstawie Informatorów o sytuacji społeczno-gospodarczecj Gdańska oraz danych GUS.</t>
  </si>
  <si>
    <t>zmiana r./r.</t>
  </si>
  <si>
    <t>b.d.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</si>
</sst>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rgb="FF87CFC1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165" fontId="4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0" fontId="5" fillId="3" borderId="8" xfId="2" applyNumberFormat="1" applyFont="1" applyFill="1" applyBorder="1" applyAlignment="1" applyProtection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 applyProtection="1">
      <alignment horizontal="center" vertical="center"/>
    </xf>
    <xf numFmtId="0" fontId="5" fillId="3" borderId="5" xfId="2" applyNumberFormat="1" applyFont="1" applyFill="1" applyBorder="1" applyAlignment="1" applyProtection="1">
      <alignment vertical="center"/>
    </xf>
    <xf numFmtId="0" fontId="5" fillId="3" borderId="11" xfId="2" applyNumberFormat="1" applyFont="1" applyFill="1" applyBorder="1" applyAlignment="1" applyProtection="1">
      <alignment vertical="center"/>
    </xf>
    <xf numFmtId="0" fontId="5" fillId="3" borderId="6" xfId="2" applyNumberFormat="1" applyFont="1" applyFill="1" applyBorder="1" applyAlignment="1" applyProtection="1">
      <alignment vertical="center"/>
    </xf>
    <xf numFmtId="3" fontId="5" fillId="3" borderId="11" xfId="2" applyNumberFormat="1" applyFont="1" applyFill="1" applyBorder="1" applyAlignment="1" applyProtection="1">
      <alignment vertical="center"/>
    </xf>
    <xf numFmtId="0" fontId="5" fillId="4" borderId="11" xfId="2" applyNumberFormat="1" applyFont="1" applyFill="1" applyBorder="1" applyAlignment="1" applyProtection="1">
      <alignment horizontal="left" vertical="center"/>
    </xf>
    <xf numFmtId="3" fontId="5" fillId="4" borderId="11" xfId="2" applyNumberFormat="1" applyFont="1" applyFill="1" applyBorder="1" applyAlignment="1" applyProtection="1">
      <alignment vertical="center"/>
    </xf>
    <xf numFmtId="3" fontId="5" fillId="4" borderId="6" xfId="2" applyNumberFormat="1" applyFont="1" applyFill="1" applyBorder="1" applyAlignment="1" applyProtection="1">
      <alignment vertical="center"/>
    </xf>
    <xf numFmtId="0" fontId="5" fillId="4" borderId="5" xfId="2" applyNumberFormat="1" applyFont="1" applyFill="1" applyBorder="1" applyAlignment="1" applyProtection="1">
      <alignment horizontal="left" vertical="center"/>
    </xf>
    <xf numFmtId="3" fontId="5" fillId="4" borderId="11" xfId="2" applyNumberFormat="1" applyFont="1" applyFill="1" applyBorder="1" applyAlignment="1" applyProtection="1">
      <alignment horizontal="left" vertical="center"/>
    </xf>
    <xf numFmtId="3" fontId="5" fillId="0" borderId="4" xfId="0" applyNumberFormat="1" applyFont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5" fillId="3" borderId="7" xfId="2" applyNumberFormat="1" applyFont="1" applyFill="1" applyBorder="1" applyAlignment="1" applyProtection="1">
      <alignment vertical="center"/>
    </xf>
    <xf numFmtId="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5" fillId="4" borderId="6" xfId="2" applyNumberFormat="1" applyFont="1" applyFill="1" applyBorder="1" applyAlignment="1" applyProtection="1">
      <alignment horizontal="right" vertical="center"/>
    </xf>
    <xf numFmtId="3" fontId="5" fillId="6" borderId="6" xfId="0" applyNumberFormat="1" applyFont="1" applyFill="1" applyBorder="1" applyAlignment="1">
      <alignment vertical="center"/>
    </xf>
    <xf numFmtId="3" fontId="4" fillId="6" borderId="6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164" fontId="4" fillId="6" borderId="6" xfId="0" applyNumberFormat="1" applyFont="1" applyFill="1" applyBorder="1" applyAlignment="1">
      <alignment vertical="center"/>
    </xf>
    <xf numFmtId="4" fontId="4" fillId="6" borderId="6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3" borderId="5" xfId="2" applyNumberFormat="1" applyFont="1" applyFill="1" applyBorder="1" applyAlignment="1" applyProtection="1">
      <alignment horizontal="left" vertical="center"/>
    </xf>
    <xf numFmtId="0" fontId="5" fillId="3" borderId="6" xfId="2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1" xfId="2" applyNumberFormat="1" applyFont="1" applyFill="1" applyBorder="1" applyAlignment="1" applyProtection="1">
      <alignment horizontal="left" vertical="center"/>
    </xf>
    <xf numFmtId="0" fontId="5" fillId="3" borderId="4" xfId="2" applyNumberFormat="1" applyFont="1" applyFill="1" applyBorder="1" applyAlignment="1" applyProtection="1">
      <alignment horizontal="left" vertical="center"/>
    </xf>
    <xf numFmtId="0" fontId="5" fillId="3" borderId="8" xfId="2" applyNumberFormat="1" applyFont="1" applyFill="1" applyBorder="1" applyAlignment="1" applyProtection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3" fontId="5" fillId="3" borderId="11" xfId="2" applyNumberFormat="1" applyFont="1" applyFill="1" applyBorder="1" applyAlignment="1" applyProtection="1">
      <alignment horizontal="left" vertical="center"/>
    </xf>
    <xf numFmtId="0" fontId="5" fillId="4" borderId="1" xfId="2" applyNumberFormat="1" applyFont="1" applyFill="1" applyBorder="1" applyAlignment="1" applyProtection="1">
      <alignment horizontal="left" vertical="center"/>
    </xf>
    <xf numFmtId="0" fontId="5" fillId="4" borderId="5" xfId="2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3" fontId="5" fillId="4" borderId="5" xfId="2" applyNumberFormat="1" applyFont="1" applyFill="1" applyBorder="1" applyAlignment="1" applyProtection="1">
      <alignment horizontal="left" vertical="center"/>
    </xf>
    <xf numFmtId="3" fontId="5" fillId="4" borderId="11" xfId="2" applyNumberFormat="1" applyFont="1" applyFill="1" applyBorder="1" applyAlignment="1" applyProtection="1">
      <alignment horizontal="left" vertic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95000"/>
                    <a:lumOff val="5000"/>
                  </a:schemeClr>
                </a:solidFill>
              </a:rPr>
              <a:t>Liczba mieszkań oraz przeciętna powierzchnia użytkowa 1 mieszkania w mkw w Gdańsku</a:t>
            </a:r>
          </a:p>
        </c:rich>
      </c:tx>
      <c:layout>
        <c:manualLayout>
          <c:xMode val="edge"/>
          <c:yMode val="edge"/>
          <c:x val="0.14184057869462208"/>
          <c:y val="1.2371398661872469E-2"/>
        </c:manualLayout>
      </c:layout>
      <c:overlay val="0"/>
      <c:spPr>
        <a:solidFill>
          <a:srgbClr val="FFFFFF">
            <a:lumMod val="95000"/>
          </a:srgb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7928909395834165E-2"/>
          <c:y val="9.0398482874057232E-2"/>
          <c:w val="0.76591209634482194"/>
          <c:h val="0.84871208309514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'Zasoby mieszkaniowe'!$B$4:$C$4</c:f>
              <c:strCache>
                <c:ptCount val="2"/>
                <c:pt idx="0">
                  <c:v>liczba mieszkań</c:v>
                </c:pt>
              </c:strCache>
            </c:strRef>
          </c:tx>
          <c:spPr>
            <a:solidFill>
              <a:srgbClr val="009074"/>
            </a:solidFill>
            <a:ln>
              <a:solidFill>
                <a:srgbClr val="000000">
                  <a:lumMod val="95000"/>
                  <a:lumOff val="5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'Zasoby mieszkaniowe'!$D$2:$U$2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'Zasoby mieszkaniowe'!$D$4:$U$4</c:f>
              <c:numCache>
                <c:formatCode>#,##0</c:formatCode>
                <c:ptCount val="18"/>
                <c:pt idx="0">
                  <c:v>156043</c:v>
                </c:pt>
                <c:pt idx="1">
                  <c:v>156967</c:v>
                </c:pt>
                <c:pt idx="2">
                  <c:v>165200</c:v>
                </c:pt>
                <c:pt idx="3">
                  <c:v>168102</c:v>
                </c:pt>
                <c:pt idx="4">
                  <c:v>169894</c:v>
                </c:pt>
                <c:pt idx="5">
                  <c:v>172257</c:v>
                </c:pt>
                <c:pt idx="6">
                  <c:v>175192</c:v>
                </c:pt>
                <c:pt idx="7">
                  <c:v>178343</c:v>
                </c:pt>
                <c:pt idx="8">
                  <c:v>182699</c:v>
                </c:pt>
                <c:pt idx="9">
                  <c:v>186552</c:v>
                </c:pt>
                <c:pt idx="10">
                  <c:v>190428</c:v>
                </c:pt>
                <c:pt idx="11">
                  <c:v>194638</c:v>
                </c:pt>
                <c:pt idx="12">
                  <c:v>199548</c:v>
                </c:pt>
                <c:pt idx="13">
                  <c:v>203223</c:v>
                </c:pt>
                <c:pt idx="14">
                  <c:v>206902</c:v>
                </c:pt>
                <c:pt idx="15">
                  <c:v>211200</c:v>
                </c:pt>
                <c:pt idx="16">
                  <c:v>216092</c:v>
                </c:pt>
                <c:pt idx="17">
                  <c:v>222310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-27"/>
        <c:axId val="121426456"/>
        <c:axId val="121426064"/>
      </c:barChart>
      <c:lineChart>
        <c:grouping val="standard"/>
        <c:varyColors val="0"/>
        <c:ser>
          <c:idx val="1"/>
          <c:order val="1"/>
          <c:tx>
            <c:v>przeciętna powierzchnia użytkowa 1 mieszkania w mkw</c:v>
          </c:tx>
          <c:spPr>
            <a:ln w="28575" cap="rnd">
              <a:solidFill>
                <a:srgbClr val="D73533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D73533"/>
              </a:solidFill>
              <a:ln w="9525">
                <a:solidFill>
                  <a:srgbClr val="006451"/>
                </a:solidFill>
              </a:ln>
              <a:effectLst/>
            </c:spPr>
          </c:marker>
          <c:cat>
            <c:numRef>
              <c:f>'Zasoby mieszkaniowe'!$D$2:$U$2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'Zasoby mieszkaniowe'!$D$12:$U$12</c:f>
              <c:numCache>
                <c:formatCode>0.0</c:formatCode>
                <c:ptCount val="18"/>
                <c:pt idx="0">
                  <c:v>53.3</c:v>
                </c:pt>
                <c:pt idx="1">
                  <c:v>53.5</c:v>
                </c:pt>
                <c:pt idx="2">
                  <c:v>56.9</c:v>
                </c:pt>
                <c:pt idx="3">
                  <c:v>57.4</c:v>
                </c:pt>
                <c:pt idx="4">
                  <c:v>57.6</c:v>
                </c:pt>
                <c:pt idx="5">
                  <c:v>57.9</c:v>
                </c:pt>
                <c:pt idx="6">
                  <c:v>58.1</c:v>
                </c:pt>
                <c:pt idx="7">
                  <c:v>58.3</c:v>
                </c:pt>
                <c:pt idx="8">
                  <c:v>58.5</c:v>
                </c:pt>
                <c:pt idx="9">
                  <c:v>58.832999999999998</c:v>
                </c:pt>
                <c:pt idx="10">
                  <c:v>59</c:v>
                </c:pt>
                <c:pt idx="11">
                  <c:v>59.3</c:v>
                </c:pt>
                <c:pt idx="12">
                  <c:v>59.4</c:v>
                </c:pt>
                <c:pt idx="13">
                  <c:v>59.5</c:v>
                </c:pt>
                <c:pt idx="14" formatCode="#\ ##0.0">
                  <c:v>59.5</c:v>
                </c:pt>
                <c:pt idx="15" formatCode="#\ ##0.0">
                  <c:v>59.4</c:v>
                </c:pt>
                <c:pt idx="16" formatCode="#\ ##0.0">
                  <c:v>59.4</c:v>
                </c:pt>
                <c:pt idx="17" formatCode="#\ ##0.0">
                  <c:v>59.3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27240"/>
        <c:axId val="121426848"/>
      </c:lineChart>
      <c:catAx>
        <c:axId val="12142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1426064"/>
        <c:crosses val="autoZero"/>
        <c:auto val="1"/>
        <c:lblAlgn val="ctr"/>
        <c:lblOffset val="100"/>
        <c:noMultiLvlLbl val="0"/>
      </c:catAx>
      <c:valAx>
        <c:axId val="121426064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1426456"/>
        <c:crosses val="autoZero"/>
        <c:crossBetween val="between"/>
      </c:valAx>
      <c:valAx>
        <c:axId val="121426848"/>
        <c:scaling>
          <c:orientation val="minMax"/>
          <c:max val="60"/>
          <c:min val="3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1427240"/>
        <c:crosses val="max"/>
        <c:crossBetween val="between"/>
        <c:majorUnit val="5"/>
      </c:valAx>
      <c:catAx>
        <c:axId val="121427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426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818424169946917"/>
          <c:y val="0.2325467456105986"/>
          <c:w val="0.10509719503847061"/>
          <c:h val="0.61047247893502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666750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0" y="0"/>
          <a:ext cx="15568083" cy="298679"/>
          <a:chOff x="0" y="0"/>
          <a:chExt cx="1480407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15" name="Grupa 1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6" name="Grupa 1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7" name="Grupa 16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0" name="Obraz 1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4" name="Grupa 3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4" name="Obraz 13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5" name="Grupa 4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97000" y="0"/>
            <a:ext cx="707078" cy="298679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179296</xdr:colOff>
      <xdr:row>29</xdr:row>
      <xdr:rowOff>63501</xdr:rowOff>
    </xdr:from>
    <xdr:to>
      <xdr:col>21</xdr:col>
      <xdr:colOff>672354</xdr:colOff>
      <xdr:row>64</xdr:row>
      <xdr:rowOff>1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1" width="11.140625" style="33" customWidth="1"/>
    <col min="2" max="2" width="12.7109375" style="33" customWidth="1"/>
    <col min="3" max="3" width="38.42578125" style="33" customWidth="1"/>
    <col min="4" max="13" width="8.85546875" style="33" customWidth="1"/>
    <col min="14" max="15" width="8.85546875" style="34" customWidth="1"/>
    <col min="16" max="17" width="8.85546875" style="33" customWidth="1"/>
    <col min="18" max="21" width="9.140625" style="33"/>
    <col min="22" max="22" width="10.28515625" style="33" customWidth="1"/>
    <col min="23" max="16384" width="9.140625" style="33"/>
  </cols>
  <sheetData>
    <row r="1" spans="1:22" ht="30.75" customHeight="1" x14ac:dyDescent="0.2"/>
    <row r="2" spans="1:22" ht="27" customHeight="1" x14ac:dyDescent="0.2">
      <c r="A2" s="60" t="s">
        <v>26</v>
      </c>
      <c r="B2" s="60"/>
      <c r="C2" s="60"/>
      <c r="D2" s="16">
        <v>2000</v>
      </c>
      <c r="E2" s="17">
        <v>2001</v>
      </c>
      <c r="F2" s="16">
        <v>2002</v>
      </c>
      <c r="G2" s="16">
        <v>2003</v>
      </c>
      <c r="H2" s="16">
        <v>2004</v>
      </c>
      <c r="I2" s="16">
        <v>2005</v>
      </c>
      <c r="J2" s="16">
        <v>2006</v>
      </c>
      <c r="K2" s="16">
        <v>2007</v>
      </c>
      <c r="L2" s="16">
        <v>2008</v>
      </c>
      <c r="M2" s="16">
        <v>2009</v>
      </c>
      <c r="N2" s="16">
        <v>2010</v>
      </c>
      <c r="O2" s="16">
        <v>2011</v>
      </c>
      <c r="P2" s="16">
        <v>2012</v>
      </c>
      <c r="Q2" s="16">
        <v>2013</v>
      </c>
      <c r="R2" s="16">
        <v>2014</v>
      </c>
      <c r="S2" s="16">
        <v>2015</v>
      </c>
      <c r="T2" s="49">
        <v>2016</v>
      </c>
      <c r="U2" s="48">
        <v>2017</v>
      </c>
      <c r="V2" s="32" t="s">
        <v>29</v>
      </c>
    </row>
    <row r="3" spans="1:22" s="34" customFormat="1" ht="21" customHeight="1" x14ac:dyDescent="0.2">
      <c r="A3" s="62" t="s">
        <v>5</v>
      </c>
      <c r="B3" s="66"/>
      <c r="C3" s="63"/>
      <c r="D3" s="1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</row>
    <row r="4" spans="1:22" s="34" customFormat="1" ht="18" customHeight="1" x14ac:dyDescent="0.2">
      <c r="A4" s="69" t="s">
        <v>0</v>
      </c>
      <c r="B4" s="65" t="s">
        <v>11</v>
      </c>
      <c r="C4" s="65"/>
      <c r="D4" s="27">
        <v>156043</v>
      </c>
      <c r="E4" s="27">
        <v>156967</v>
      </c>
      <c r="F4" s="27">
        <v>165200</v>
      </c>
      <c r="G4" s="27">
        <v>168102</v>
      </c>
      <c r="H4" s="27">
        <v>169894</v>
      </c>
      <c r="I4" s="27">
        <v>172257</v>
      </c>
      <c r="J4" s="27">
        <v>175192</v>
      </c>
      <c r="K4" s="28">
        <v>178343</v>
      </c>
      <c r="L4" s="28">
        <v>182699</v>
      </c>
      <c r="M4" s="27">
        <v>186552</v>
      </c>
      <c r="N4" s="28">
        <v>190428</v>
      </c>
      <c r="O4" s="35">
        <v>194638</v>
      </c>
      <c r="P4" s="27">
        <v>199548</v>
      </c>
      <c r="Q4" s="27">
        <v>203223</v>
      </c>
      <c r="R4" s="27">
        <v>206902</v>
      </c>
      <c r="S4" s="27">
        <v>211200</v>
      </c>
      <c r="T4" s="50">
        <v>216092</v>
      </c>
      <c r="U4" s="50">
        <v>222310</v>
      </c>
      <c r="V4" s="55">
        <f>U4-T4</f>
        <v>6218</v>
      </c>
    </row>
    <row r="5" spans="1:22" s="34" customFormat="1" ht="18" customHeight="1" x14ac:dyDescent="0.2">
      <c r="A5" s="69"/>
      <c r="B5" s="71" t="s">
        <v>6</v>
      </c>
      <c r="C5" s="72"/>
      <c r="D5" s="36">
        <v>337.02955755461721</v>
      </c>
      <c r="E5" s="36">
        <v>339.84000346406572</v>
      </c>
      <c r="F5" s="36">
        <v>357.8445282495727</v>
      </c>
      <c r="G5" s="36">
        <v>364.63772014116796</v>
      </c>
      <c r="H5" s="36">
        <v>370.08138156977554</v>
      </c>
      <c r="I5" s="36">
        <v>376.06346863790873</v>
      </c>
      <c r="J5" s="36">
        <v>383.63939753601164</v>
      </c>
      <c r="K5" s="36">
        <v>391.34594496145638</v>
      </c>
      <c r="L5" s="36">
        <v>401.02418669786493</v>
      </c>
      <c r="M5" s="36">
        <v>408.57572751105477</v>
      </c>
      <c r="N5" s="36">
        <v>413.51634821469287</v>
      </c>
      <c r="O5" s="36">
        <v>422.65106391295001</v>
      </c>
      <c r="P5" s="36">
        <v>433.39769387981153</v>
      </c>
      <c r="Q5" s="36">
        <v>440.32361856516678</v>
      </c>
      <c r="R5" s="37">
        <f>(R4/461.489)</f>
        <v>448.33571331060983</v>
      </c>
      <c r="S5" s="31">
        <f>(S4/462.249)</f>
        <v>456.89660767248819</v>
      </c>
      <c r="T5" s="31">
        <f>(T4/463.754)</f>
        <v>465.96255773535103</v>
      </c>
      <c r="U5" s="31">
        <v>478.9</v>
      </c>
      <c r="V5" s="56">
        <f t="shared" ref="V5:V8" si="0">U5-T5</f>
        <v>12.937442264648951</v>
      </c>
    </row>
    <row r="6" spans="1:22" s="34" customFormat="1" ht="18" customHeight="1" x14ac:dyDescent="0.2">
      <c r="A6" s="69"/>
      <c r="B6" s="64" t="s">
        <v>10</v>
      </c>
      <c r="C6" s="64"/>
      <c r="D6" s="8">
        <v>514837</v>
      </c>
      <c r="E6" s="8">
        <v>517882</v>
      </c>
      <c r="F6" s="8">
        <v>555459</v>
      </c>
      <c r="G6" s="8">
        <v>564987</v>
      </c>
      <c r="H6" s="8">
        <v>570833</v>
      </c>
      <c r="I6" s="8">
        <v>578427</v>
      </c>
      <c r="J6" s="8">
        <v>587379</v>
      </c>
      <c r="K6" s="8">
        <v>597118</v>
      </c>
      <c r="L6" s="8">
        <v>610201</v>
      </c>
      <c r="M6" s="8">
        <v>623002</v>
      </c>
      <c r="N6" s="8">
        <v>647776</v>
      </c>
      <c r="O6" s="38">
        <v>659812</v>
      </c>
      <c r="P6" s="8">
        <v>673589</v>
      </c>
      <c r="Q6" s="8">
        <v>684332</v>
      </c>
      <c r="R6" s="39">
        <v>694249</v>
      </c>
      <c r="S6" s="30">
        <v>705533</v>
      </c>
      <c r="T6" s="30">
        <v>718590</v>
      </c>
      <c r="U6" s="30">
        <v>734751</v>
      </c>
      <c r="V6" s="56">
        <f t="shared" si="0"/>
        <v>16161</v>
      </c>
    </row>
    <row r="7" spans="1:22" s="34" customFormat="1" ht="18" customHeight="1" x14ac:dyDescent="0.2">
      <c r="A7" s="69"/>
      <c r="B7" s="64" t="s">
        <v>7</v>
      </c>
      <c r="C7" s="64"/>
      <c r="D7" s="36">
        <v>1111.9709716087646</v>
      </c>
      <c r="E7" s="36">
        <v>1121.2358054494084</v>
      </c>
      <c r="F7" s="36">
        <v>1203.1959068824419</v>
      </c>
      <c r="G7" s="36">
        <v>1225.5390869198347</v>
      </c>
      <c r="H7" s="36">
        <v>1243.4498292206888</v>
      </c>
      <c r="I7" s="36">
        <v>1262.7949167454422</v>
      </c>
      <c r="J7" s="36">
        <v>1286.255797555282</v>
      </c>
      <c r="K7" s="36">
        <v>1310.282477941354</v>
      </c>
      <c r="L7" s="36">
        <v>1339.390799879714</v>
      </c>
      <c r="M7" s="36">
        <v>1364.4640389319982</v>
      </c>
      <c r="N7" s="36">
        <v>1406.6522044086</v>
      </c>
      <c r="O7" s="36">
        <v>1432.7636113324807</v>
      </c>
      <c r="P7" s="36">
        <v>1462.9658990458856</v>
      </c>
      <c r="Q7" s="36">
        <v>1482.7433043500869</v>
      </c>
      <c r="R7" s="37">
        <f>(R6/461.489)</f>
        <v>1504.3673847047276</v>
      </c>
      <c r="S7" s="31">
        <f>(S6/462.249)</f>
        <v>1526.3050866524318</v>
      </c>
      <c r="T7" s="31">
        <f>(T6/463.754)</f>
        <v>1549.5068506147654</v>
      </c>
      <c r="U7" s="31">
        <v>1582.6487224665807</v>
      </c>
      <c r="V7" s="56">
        <f t="shared" si="0"/>
        <v>33.141871851815267</v>
      </c>
    </row>
    <row r="8" spans="1:22" s="34" customFormat="1" ht="18" customHeight="1" x14ac:dyDescent="0.2">
      <c r="A8" s="69"/>
      <c r="B8" s="64" t="s">
        <v>24</v>
      </c>
      <c r="C8" s="73"/>
      <c r="D8" s="1">
        <v>8322.9860000000008</v>
      </c>
      <c r="E8" s="1">
        <v>8391.7199999999993</v>
      </c>
      <c r="F8" s="1">
        <v>9414.2649999999994</v>
      </c>
      <c r="G8" s="2">
        <v>9648.8109999999997</v>
      </c>
      <c r="H8" s="2">
        <v>9793.3209999999999</v>
      </c>
      <c r="I8" s="2">
        <v>9966.7690000000002</v>
      </c>
      <c r="J8" s="2">
        <v>10177.775</v>
      </c>
      <c r="K8" s="3">
        <v>10393.331</v>
      </c>
      <c r="L8" s="3">
        <v>10690.532999999999</v>
      </c>
      <c r="M8" s="2">
        <v>10978.346</v>
      </c>
      <c r="N8" s="3">
        <v>11245.826999999999</v>
      </c>
      <c r="O8" s="40">
        <v>11539.272999999999</v>
      </c>
      <c r="P8" s="2">
        <v>11853.584000000001</v>
      </c>
      <c r="Q8" s="2">
        <v>12084.839</v>
      </c>
      <c r="R8" s="41">
        <v>12308.5</v>
      </c>
      <c r="S8" s="1">
        <v>12544.968999999999</v>
      </c>
      <c r="T8" s="31">
        <v>12832.138000000001</v>
      </c>
      <c r="U8" s="31">
        <v>13186.734</v>
      </c>
      <c r="V8" s="56">
        <f t="shared" si="0"/>
        <v>354.59599999999955</v>
      </c>
    </row>
    <row r="9" spans="1:22" s="34" customFormat="1" ht="21" customHeight="1" x14ac:dyDescent="0.2">
      <c r="A9" s="69"/>
      <c r="B9" s="62" t="s">
        <v>8</v>
      </c>
      <c r="C9" s="63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9"/>
    </row>
    <row r="10" spans="1:22" s="34" customFormat="1" ht="18" customHeight="1" x14ac:dyDescent="0.2">
      <c r="A10" s="69"/>
      <c r="B10" s="75" t="s">
        <v>0</v>
      </c>
      <c r="C10" s="42" t="s">
        <v>1</v>
      </c>
      <c r="D10" s="4">
        <v>3.3</v>
      </c>
      <c r="E10" s="4">
        <v>3.3</v>
      </c>
      <c r="F10" s="5">
        <v>3.38</v>
      </c>
      <c r="G10" s="9">
        <v>3.36</v>
      </c>
      <c r="H10" s="5">
        <v>3.36</v>
      </c>
      <c r="I10" s="5">
        <v>3.36</v>
      </c>
      <c r="J10" s="5">
        <v>3.35</v>
      </c>
      <c r="K10" s="6">
        <v>3.35</v>
      </c>
      <c r="L10" s="6">
        <v>3.34</v>
      </c>
      <c r="M10" s="5">
        <v>3.34</v>
      </c>
      <c r="N10" s="6">
        <v>3.4</v>
      </c>
      <c r="O10" s="43">
        <v>3.39</v>
      </c>
      <c r="P10" s="5">
        <v>3.38</v>
      </c>
      <c r="Q10" s="5">
        <v>3.37</v>
      </c>
      <c r="R10" s="9">
        <v>3.36</v>
      </c>
      <c r="S10" s="9">
        <v>3.34</v>
      </c>
      <c r="T10" s="51">
        <v>3.33</v>
      </c>
      <c r="U10" s="51">
        <v>3.31</v>
      </c>
      <c r="V10" s="57">
        <f>U10-T10</f>
        <v>-2.0000000000000018E-2</v>
      </c>
    </row>
    <row r="11" spans="1:22" s="34" customFormat="1" ht="18" customHeight="1" x14ac:dyDescent="0.2">
      <c r="A11" s="69"/>
      <c r="B11" s="69"/>
      <c r="C11" s="15" t="s">
        <v>25</v>
      </c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9"/>
    </row>
    <row r="12" spans="1:22" ht="18" customHeight="1" x14ac:dyDescent="0.2">
      <c r="A12" s="69"/>
      <c r="B12" s="69"/>
      <c r="C12" s="42" t="s">
        <v>12</v>
      </c>
      <c r="D12" s="10">
        <v>53.3</v>
      </c>
      <c r="E12" s="10">
        <v>53.5</v>
      </c>
      <c r="F12" s="10">
        <v>56.9</v>
      </c>
      <c r="G12" s="10">
        <v>57.4</v>
      </c>
      <c r="H12" s="10">
        <v>57.6</v>
      </c>
      <c r="I12" s="10">
        <v>57.9</v>
      </c>
      <c r="J12" s="10">
        <v>58.1</v>
      </c>
      <c r="K12" s="11">
        <v>58.3</v>
      </c>
      <c r="L12" s="11">
        <v>58.5</v>
      </c>
      <c r="M12" s="10">
        <v>58.832999999999998</v>
      </c>
      <c r="N12" s="11">
        <v>59</v>
      </c>
      <c r="O12" s="44">
        <v>59.3</v>
      </c>
      <c r="P12" s="11">
        <v>59.4</v>
      </c>
      <c r="Q12" s="11">
        <v>59.5</v>
      </c>
      <c r="R12" s="37">
        <v>59.5</v>
      </c>
      <c r="S12" s="37">
        <v>59.4</v>
      </c>
      <c r="T12" s="31">
        <v>59.4</v>
      </c>
      <c r="U12" s="31">
        <v>59.3</v>
      </c>
      <c r="V12" s="58">
        <f>U12-T12</f>
        <v>-0.10000000000000142</v>
      </c>
    </row>
    <row r="13" spans="1:22" ht="18" customHeight="1" x14ac:dyDescent="0.2">
      <c r="A13" s="69"/>
      <c r="B13" s="69"/>
      <c r="C13" s="42" t="s">
        <v>13</v>
      </c>
      <c r="D13" s="14">
        <v>18</v>
      </c>
      <c r="E13" s="14">
        <v>18.2</v>
      </c>
      <c r="F13" s="13">
        <v>20.399999999999999</v>
      </c>
      <c r="G13" s="13">
        <v>20.9</v>
      </c>
      <c r="H13" s="13">
        <v>21.3</v>
      </c>
      <c r="I13" s="13">
        <v>21.8</v>
      </c>
      <c r="J13" s="13">
        <v>22.3</v>
      </c>
      <c r="K13" s="14">
        <v>22.8</v>
      </c>
      <c r="L13" s="14">
        <v>23.5</v>
      </c>
      <c r="M13" s="13">
        <v>24</v>
      </c>
      <c r="N13" s="14">
        <v>24.4</v>
      </c>
      <c r="O13" s="45">
        <v>25.1</v>
      </c>
      <c r="P13" s="13">
        <v>25.7</v>
      </c>
      <c r="Q13" s="13">
        <v>26.2</v>
      </c>
      <c r="R13" s="41">
        <v>26.7</v>
      </c>
      <c r="S13" s="1">
        <v>27.1</v>
      </c>
      <c r="T13" s="31">
        <v>27.7</v>
      </c>
      <c r="U13" s="31">
        <v>28.4</v>
      </c>
      <c r="V13" s="58">
        <f>U13-T13</f>
        <v>0.69999999999999929</v>
      </c>
    </row>
    <row r="14" spans="1:22" ht="18" customHeight="1" x14ac:dyDescent="0.2">
      <c r="A14" s="69"/>
      <c r="B14" s="69"/>
      <c r="C14" s="15" t="s">
        <v>2</v>
      </c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9"/>
    </row>
    <row r="15" spans="1:22" ht="18" customHeight="1" x14ac:dyDescent="0.2">
      <c r="A15" s="69"/>
      <c r="B15" s="69"/>
      <c r="C15" s="42" t="s">
        <v>3</v>
      </c>
      <c r="D15" s="7">
        <v>2.97</v>
      </c>
      <c r="E15" s="7">
        <v>2.94</v>
      </c>
      <c r="F15" s="7">
        <v>2.79</v>
      </c>
      <c r="G15" s="7">
        <v>2.74</v>
      </c>
      <c r="H15" s="7">
        <v>2.7</v>
      </c>
      <c r="I15" s="7">
        <v>2.66</v>
      </c>
      <c r="J15" s="7">
        <v>2.61</v>
      </c>
      <c r="K15" s="7">
        <v>2.56</v>
      </c>
      <c r="L15" s="7">
        <v>2.4900000000000002</v>
      </c>
      <c r="M15" s="7">
        <v>2.4500000000000002</v>
      </c>
      <c r="N15" s="7">
        <v>2.42</v>
      </c>
      <c r="O15" s="7">
        <v>2.37</v>
      </c>
      <c r="P15" s="7">
        <v>2.31</v>
      </c>
      <c r="Q15" s="7">
        <v>2.27</v>
      </c>
      <c r="R15" s="46">
        <v>2.23</v>
      </c>
      <c r="S15" s="46">
        <v>2.19</v>
      </c>
      <c r="T15" s="52">
        <v>2.15</v>
      </c>
      <c r="U15" s="52">
        <v>2.09</v>
      </c>
      <c r="V15" s="59">
        <f>U15-T15</f>
        <v>-6.0000000000000053E-2</v>
      </c>
    </row>
    <row r="16" spans="1:22" ht="18" customHeight="1" x14ac:dyDescent="0.2">
      <c r="A16" s="70"/>
      <c r="B16" s="70"/>
      <c r="C16" s="42" t="s">
        <v>4</v>
      </c>
      <c r="D16" s="12">
        <v>0.9</v>
      </c>
      <c r="E16" s="12">
        <v>0.89</v>
      </c>
      <c r="F16" s="12">
        <v>0.83</v>
      </c>
      <c r="G16" s="12">
        <v>0.82</v>
      </c>
      <c r="H16" s="12">
        <v>0.8</v>
      </c>
      <c r="I16" s="12">
        <v>0.79</v>
      </c>
      <c r="J16" s="12">
        <v>0.78</v>
      </c>
      <c r="K16" s="12">
        <v>0.76</v>
      </c>
      <c r="L16" s="12">
        <v>0.75</v>
      </c>
      <c r="M16" s="12">
        <v>0.73</v>
      </c>
      <c r="N16" s="12">
        <v>0.71</v>
      </c>
      <c r="O16" s="12">
        <v>0.7</v>
      </c>
      <c r="P16" s="12">
        <v>0.68</v>
      </c>
      <c r="Q16" s="12">
        <v>0.67</v>
      </c>
      <c r="R16" s="9">
        <v>0.66</v>
      </c>
      <c r="S16" s="47">
        <v>0.66</v>
      </c>
      <c r="T16" s="52">
        <v>0.65</v>
      </c>
      <c r="U16" s="52">
        <v>0.63</v>
      </c>
      <c r="V16" s="59">
        <f>U16-T16</f>
        <v>-2.0000000000000018E-2</v>
      </c>
    </row>
    <row r="17" spans="1:22" ht="21" customHeight="1" x14ac:dyDescent="0.2">
      <c r="A17" s="67" t="s">
        <v>9</v>
      </c>
      <c r="B17" s="67"/>
      <c r="C17" s="68"/>
      <c r="D17" s="62"/>
      <c r="E17" s="66"/>
      <c r="F17" s="66"/>
      <c r="G17" s="76"/>
      <c r="H17" s="76"/>
      <c r="I17" s="7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0"/>
    </row>
    <row r="18" spans="1:22" ht="18" customHeight="1" x14ac:dyDescent="0.2">
      <c r="A18" s="79" t="s">
        <v>0</v>
      </c>
      <c r="B18" s="74" t="s">
        <v>15</v>
      </c>
      <c r="C18" s="74"/>
      <c r="D18" s="39">
        <v>40582</v>
      </c>
      <c r="E18" s="39">
        <v>38617</v>
      </c>
      <c r="F18" s="39">
        <v>37053</v>
      </c>
      <c r="G18" s="39">
        <v>36654</v>
      </c>
      <c r="H18" s="39">
        <v>36530</v>
      </c>
      <c r="I18" s="39">
        <v>32344</v>
      </c>
      <c r="J18" s="39">
        <v>32246</v>
      </c>
      <c r="K18" s="39">
        <v>28245</v>
      </c>
      <c r="L18" s="39"/>
      <c r="M18" s="39">
        <v>25567</v>
      </c>
      <c r="N18" s="39"/>
      <c r="O18" s="39"/>
      <c r="P18" s="39"/>
      <c r="Q18" s="39">
        <v>19443</v>
      </c>
      <c r="R18" s="39"/>
      <c r="S18" s="39">
        <v>18101</v>
      </c>
      <c r="T18" s="30">
        <v>17578</v>
      </c>
      <c r="U18" s="53" t="s">
        <v>30</v>
      </c>
      <c r="V18" s="56">
        <f>T18-S18</f>
        <v>-523</v>
      </c>
    </row>
    <row r="19" spans="1:22" ht="18" customHeight="1" x14ac:dyDescent="0.2">
      <c r="A19" s="79"/>
      <c r="B19" s="74" t="s">
        <v>16</v>
      </c>
      <c r="C19" s="74"/>
      <c r="D19" s="30"/>
      <c r="E19" s="30"/>
      <c r="F19" s="30">
        <v>79605</v>
      </c>
      <c r="G19" s="30">
        <v>78600</v>
      </c>
      <c r="H19" s="30">
        <v>78610</v>
      </c>
      <c r="I19" s="30">
        <v>78041</v>
      </c>
      <c r="J19" s="30">
        <v>78070</v>
      </c>
      <c r="K19" s="30">
        <v>65949</v>
      </c>
      <c r="L19" s="30"/>
      <c r="M19" s="30">
        <v>41268</v>
      </c>
      <c r="N19" s="30"/>
      <c r="O19" s="30"/>
      <c r="P19" s="30"/>
      <c r="Q19" s="30">
        <v>37595</v>
      </c>
      <c r="R19" s="30"/>
      <c r="S19" s="30">
        <v>36132</v>
      </c>
      <c r="T19" s="30">
        <v>33867</v>
      </c>
      <c r="U19" s="53" t="s">
        <v>30</v>
      </c>
      <c r="V19" s="56">
        <f t="shared" ref="V19:V26" si="1">T19-S19</f>
        <v>-2265</v>
      </c>
    </row>
    <row r="20" spans="1:22" ht="18" customHeight="1" x14ac:dyDescent="0.2">
      <c r="A20" s="79"/>
      <c r="B20" s="74" t="s">
        <v>17</v>
      </c>
      <c r="C20" s="74"/>
      <c r="D20" s="30"/>
      <c r="E20" s="30"/>
      <c r="F20" s="30">
        <v>3829</v>
      </c>
      <c r="G20" s="30">
        <v>3826</v>
      </c>
      <c r="H20" s="30">
        <v>3826</v>
      </c>
      <c r="I20" s="30">
        <v>3578</v>
      </c>
      <c r="J20" s="30">
        <v>3573</v>
      </c>
      <c r="K20" s="30">
        <v>906</v>
      </c>
      <c r="L20" s="30"/>
      <c r="M20" s="30">
        <v>333</v>
      </c>
      <c r="N20" s="30"/>
      <c r="O20" s="30"/>
      <c r="P20" s="30"/>
      <c r="Q20" s="30">
        <v>351</v>
      </c>
      <c r="R20" s="30"/>
      <c r="S20" s="30">
        <v>310</v>
      </c>
      <c r="T20" s="30">
        <v>271</v>
      </c>
      <c r="U20" s="53" t="s">
        <v>30</v>
      </c>
      <c r="V20" s="56">
        <f t="shared" si="1"/>
        <v>-39</v>
      </c>
    </row>
    <row r="21" spans="1:22" ht="18" customHeight="1" x14ac:dyDescent="0.2">
      <c r="A21" s="79"/>
      <c r="B21" s="74" t="s">
        <v>18</v>
      </c>
      <c r="C21" s="74"/>
      <c r="D21" s="30"/>
      <c r="E21" s="30"/>
      <c r="F21" s="30">
        <v>42679</v>
      </c>
      <c r="G21" s="30">
        <v>45093</v>
      </c>
      <c r="H21" s="30">
        <v>45323</v>
      </c>
      <c r="I21" s="30">
        <v>50799</v>
      </c>
      <c r="J21" s="30">
        <v>51007</v>
      </c>
      <c r="K21" s="30">
        <v>70239</v>
      </c>
      <c r="L21" s="30"/>
      <c r="M21" s="30">
        <v>115243</v>
      </c>
      <c r="N21" s="30"/>
      <c r="O21" s="30"/>
      <c r="P21" s="30"/>
      <c r="Q21" s="30">
        <v>140900</v>
      </c>
      <c r="R21" s="30"/>
      <c r="S21" s="30">
        <v>150886</v>
      </c>
      <c r="T21" s="30">
        <v>159312</v>
      </c>
      <c r="U21" s="53" t="s">
        <v>30</v>
      </c>
      <c r="V21" s="56">
        <f t="shared" si="1"/>
        <v>8426</v>
      </c>
    </row>
    <row r="22" spans="1:22" ht="18" customHeight="1" x14ac:dyDescent="0.2">
      <c r="A22" s="79"/>
      <c r="B22" s="74" t="s">
        <v>19</v>
      </c>
      <c r="C22" s="74"/>
      <c r="D22" s="30"/>
      <c r="E22" s="30"/>
      <c r="F22" s="30"/>
      <c r="G22" s="30"/>
      <c r="H22" s="30"/>
      <c r="I22" s="30"/>
      <c r="J22" s="30"/>
      <c r="K22" s="30"/>
      <c r="L22" s="30"/>
      <c r="M22" s="30">
        <v>322</v>
      </c>
      <c r="N22" s="30"/>
      <c r="O22" s="30"/>
      <c r="P22" s="30"/>
      <c r="Q22" s="30">
        <v>199</v>
      </c>
      <c r="R22" s="30"/>
      <c r="S22" s="30">
        <v>195</v>
      </c>
      <c r="T22" s="30">
        <v>178</v>
      </c>
      <c r="U22" s="53" t="s">
        <v>30</v>
      </c>
      <c r="V22" s="56">
        <f t="shared" si="1"/>
        <v>-17</v>
      </c>
    </row>
    <row r="23" spans="1:22" ht="18" customHeight="1" x14ac:dyDescent="0.2">
      <c r="A23" s="79"/>
      <c r="B23" s="74" t="s">
        <v>20</v>
      </c>
      <c r="C23" s="74"/>
      <c r="D23" s="30"/>
      <c r="E23" s="30"/>
      <c r="F23" s="30">
        <v>599</v>
      </c>
      <c r="G23" s="30">
        <v>815</v>
      </c>
      <c r="H23" s="30">
        <v>973</v>
      </c>
      <c r="I23" s="30">
        <v>1323</v>
      </c>
      <c r="J23" s="30">
        <v>1388</v>
      </c>
      <c r="K23" s="30">
        <v>1991</v>
      </c>
      <c r="L23" s="30"/>
      <c r="M23" s="30">
        <v>2328</v>
      </c>
      <c r="N23" s="30"/>
      <c r="O23" s="30"/>
      <c r="P23" s="30"/>
      <c r="Q23" s="30">
        <v>2875</v>
      </c>
      <c r="R23" s="30"/>
      <c r="S23" s="30">
        <v>3010</v>
      </c>
      <c r="T23" s="30">
        <v>3046</v>
      </c>
      <c r="U23" s="53" t="s">
        <v>30</v>
      </c>
      <c r="V23" s="56">
        <f t="shared" si="1"/>
        <v>36</v>
      </c>
    </row>
    <row r="24" spans="1:22" ht="18" customHeight="1" x14ac:dyDescent="0.2">
      <c r="A24" s="79"/>
      <c r="B24" s="74" t="s">
        <v>21</v>
      </c>
      <c r="C24" s="74"/>
      <c r="D24" s="30"/>
      <c r="E24" s="30"/>
      <c r="F24" s="30"/>
      <c r="G24" s="30"/>
      <c r="H24" s="30"/>
      <c r="I24" s="30"/>
      <c r="J24" s="30"/>
      <c r="K24" s="30"/>
      <c r="L24" s="30"/>
      <c r="M24" s="30">
        <v>75744</v>
      </c>
      <c r="N24" s="30"/>
      <c r="O24" s="30"/>
      <c r="P24" s="30"/>
      <c r="Q24" s="30">
        <v>87197</v>
      </c>
      <c r="R24" s="30"/>
      <c r="S24" s="30">
        <v>94598</v>
      </c>
      <c r="T24" s="30">
        <v>98117</v>
      </c>
      <c r="U24" s="53" t="s">
        <v>30</v>
      </c>
      <c r="V24" s="56">
        <f t="shared" si="1"/>
        <v>3519</v>
      </c>
    </row>
    <row r="25" spans="1:22" ht="18" customHeight="1" x14ac:dyDescent="0.2">
      <c r="A25" s="79"/>
      <c r="B25" s="74" t="s">
        <v>22</v>
      </c>
      <c r="C25" s="74"/>
      <c r="D25" s="30"/>
      <c r="E25" s="30"/>
      <c r="F25" s="30"/>
      <c r="G25" s="30"/>
      <c r="H25" s="30"/>
      <c r="I25" s="30"/>
      <c r="J25" s="30"/>
      <c r="K25" s="30"/>
      <c r="L25" s="30"/>
      <c r="M25" s="30">
        <v>56227</v>
      </c>
      <c r="N25" s="30"/>
      <c r="O25" s="30"/>
      <c r="P25" s="30"/>
      <c r="Q25" s="30">
        <v>74190</v>
      </c>
      <c r="R25" s="30"/>
      <c r="S25" s="30">
        <v>81206</v>
      </c>
      <c r="T25" s="30">
        <v>86920</v>
      </c>
      <c r="U25" s="53" t="s">
        <v>30</v>
      </c>
      <c r="V25" s="56">
        <f t="shared" si="1"/>
        <v>5714</v>
      </c>
    </row>
    <row r="26" spans="1:22" ht="18" customHeight="1" x14ac:dyDescent="0.2">
      <c r="A26" s="79"/>
      <c r="B26" s="74" t="s">
        <v>23</v>
      </c>
      <c r="C26" s="74"/>
      <c r="D26" s="30"/>
      <c r="E26" s="30"/>
      <c r="F26" s="30">
        <v>1435</v>
      </c>
      <c r="G26" s="30">
        <v>3114</v>
      </c>
      <c r="H26" s="30">
        <v>4632</v>
      </c>
      <c r="I26" s="30">
        <v>6172</v>
      </c>
      <c r="J26" s="30">
        <v>8908</v>
      </c>
      <c r="K26" s="30">
        <v>11013</v>
      </c>
      <c r="L26" s="30"/>
      <c r="M26" s="30">
        <v>1491</v>
      </c>
      <c r="N26" s="30"/>
      <c r="O26" s="30"/>
      <c r="P26" s="30"/>
      <c r="Q26" s="30">
        <v>1860</v>
      </c>
      <c r="R26" s="30"/>
      <c r="S26" s="30">
        <v>2566</v>
      </c>
      <c r="T26" s="30">
        <v>1840</v>
      </c>
      <c r="U26" s="53" t="s">
        <v>30</v>
      </c>
      <c r="V26" s="56">
        <f t="shared" si="1"/>
        <v>-726</v>
      </c>
    </row>
    <row r="27" spans="1:22" ht="21" customHeight="1" x14ac:dyDescent="0.2">
      <c r="A27" s="77" t="s">
        <v>14</v>
      </c>
      <c r="B27" s="77"/>
      <c r="C27" s="78"/>
      <c r="D27" s="80"/>
      <c r="E27" s="81"/>
      <c r="F27" s="81"/>
      <c r="G27" s="23"/>
      <c r="H27" s="23"/>
      <c r="I27" s="23"/>
      <c r="J27" s="23"/>
      <c r="K27" s="23"/>
      <c r="L27" s="23">
        <v>26152</v>
      </c>
      <c r="M27" s="23">
        <v>26547</v>
      </c>
      <c r="N27" s="23">
        <v>26799</v>
      </c>
      <c r="O27" s="23">
        <v>27650</v>
      </c>
      <c r="P27" s="23">
        <v>27995</v>
      </c>
      <c r="Q27" s="23">
        <v>28265</v>
      </c>
      <c r="R27" s="23">
        <v>28507</v>
      </c>
      <c r="S27" s="23">
        <v>28747</v>
      </c>
      <c r="T27" s="23">
        <v>29038</v>
      </c>
      <c r="U27" s="24">
        <v>29419</v>
      </c>
      <c r="V27" s="24">
        <f>T27-S27</f>
        <v>291</v>
      </c>
    </row>
    <row r="28" spans="1:22" ht="21" customHeight="1" x14ac:dyDescent="0.2">
      <c r="A28" s="25" t="s">
        <v>27</v>
      </c>
      <c r="B28" s="22"/>
      <c r="C28" s="22"/>
      <c r="D28" s="26"/>
      <c r="E28" s="26"/>
      <c r="F28" s="26"/>
      <c r="G28" s="23">
        <v>1812</v>
      </c>
      <c r="H28" s="23"/>
      <c r="I28" s="23">
        <v>2584</v>
      </c>
      <c r="J28" s="23"/>
      <c r="K28" s="23">
        <v>3946</v>
      </c>
      <c r="L28" s="23"/>
      <c r="M28" s="23">
        <v>3283</v>
      </c>
      <c r="N28" s="23"/>
      <c r="O28" s="23">
        <v>3225</v>
      </c>
      <c r="P28" s="23"/>
      <c r="Q28" s="23">
        <v>2312</v>
      </c>
      <c r="R28" s="23"/>
      <c r="S28" s="23">
        <v>1104</v>
      </c>
      <c r="T28" s="23">
        <v>552</v>
      </c>
      <c r="U28" s="54" t="s">
        <v>30</v>
      </c>
      <c r="V28" s="24">
        <f>T28-S28</f>
        <v>-552</v>
      </c>
    </row>
    <row r="29" spans="1:22" x14ac:dyDescent="0.2">
      <c r="A29" s="61" t="s">
        <v>28</v>
      </c>
      <c r="B29" s="61"/>
      <c r="C29" s="61"/>
      <c r="D29" s="61"/>
      <c r="E29" s="61"/>
      <c r="F29" s="61"/>
      <c r="G29" s="61"/>
      <c r="H29" s="61"/>
    </row>
  </sheetData>
  <mergeCells count="26">
    <mergeCell ref="G17:I17"/>
    <mergeCell ref="A27:C27"/>
    <mergeCell ref="A18:A26"/>
    <mergeCell ref="B26:C26"/>
    <mergeCell ref="B24:C24"/>
    <mergeCell ref="B23:C23"/>
    <mergeCell ref="B19:C19"/>
    <mergeCell ref="B18:C18"/>
    <mergeCell ref="B25:C25"/>
    <mergeCell ref="D27:F27"/>
    <mergeCell ref="A2:C2"/>
    <mergeCell ref="A29:H29"/>
    <mergeCell ref="B9:C9"/>
    <mergeCell ref="B6:C6"/>
    <mergeCell ref="B4:C4"/>
    <mergeCell ref="A3:C3"/>
    <mergeCell ref="A17:C17"/>
    <mergeCell ref="A4:A16"/>
    <mergeCell ref="B5:C5"/>
    <mergeCell ref="B7:C7"/>
    <mergeCell ref="B8:C8"/>
    <mergeCell ref="B20:C20"/>
    <mergeCell ref="B21:C21"/>
    <mergeCell ref="B22:C22"/>
    <mergeCell ref="B10:B16"/>
    <mergeCell ref="D17:F17"/>
  </mergeCells>
  <pageMargins left="0.35433070866141736" right="0.35433070866141736" top="0.98425196850393704" bottom="0.39370078740157483" header="0.51181102362204722" footer="0.51181102362204722"/>
  <pageSetup paperSize="9" scale="60" orientation="landscape" r:id="rId1"/>
  <headerFooter alignWithMargins="0">
    <oddHeader>&amp;LGDAŃSK W LICZBACH / NIERUCHOMOŚCI
&amp;F&amp;R&amp;D</oddHeader>
    <oddFooter>&amp;L&amp;"Arial,Kursywa"&amp;8Opracowanie: Referat Badań i Analiz Społeczno-Gospodarczych, WPG, UMG&amp;R&amp;"Arial,Kursywa"&amp;8www.gdansk.pl/gdanskwliczbach</oddFooter>
  </headerFooter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Zasoby mieszkaniowe</vt:lpstr>
      <vt:lpstr>'Zasoby mieszkaniowe'!Obszar_wydruku</vt:lpstr>
      <vt:lpstr>'Zasoby mieszkaniowe'!Tytuły_wydruku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2018-12-11T09:37:03Z</cp:lastPrinted>
  <dcterms:created xsi:type="dcterms:W3CDTF">2007-01-26T14:26:40Z</dcterms:created>
  <dcterms:modified xsi:type="dcterms:W3CDTF">2019-07-02T10:47:14Z</dcterms:modified>
</cp:coreProperties>
</file>