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ysk G\Projekty\GWL 2.0\2019\14 Turystyka\"/>
    </mc:Choice>
  </mc:AlternateContent>
  <bookViews>
    <workbookView xWindow="0" yWindow="0" windowWidth="28800" windowHeight="12435"/>
  </bookViews>
  <sheets>
    <sheet name="Ruch na przejściach granicznych" sheetId="4" r:id="rId1"/>
    <sheet name="Osoby, przejścia" sheetId="2" r:id="rId2"/>
    <sheet name="Środki transporu, przejścia" sheetId="3" r:id="rId3"/>
  </sheets>
  <definedNames>
    <definedName name="_ftn1" localSheetId="1">'Osoby, przejścia'!$A$47</definedName>
    <definedName name="_ftnref1" localSheetId="1">'Osoby, przejścia'!$B$18</definedName>
    <definedName name="_xlnm.Print_Area" localSheetId="1">'Osoby, przejścia'!$A$2:$S$51</definedName>
    <definedName name="_xlnm.Print_Area" localSheetId="0">'Ruch na przejściach granicznych'!$A$2:$U$47</definedName>
    <definedName name="_xlnm.Print_Area" localSheetId="2">'Środki transporu, przejścia'!$A$2:$M$34</definedName>
  </definedNames>
  <calcPr calcId="152511"/>
</workbook>
</file>

<file path=xl/calcChain.xml><?xml version="1.0" encoding="utf-8"?>
<calcChain xmlns="http://schemas.openxmlformats.org/spreadsheetml/2006/main">
  <c r="K8" i="2" l="1"/>
  <c r="L8" i="2"/>
  <c r="M8" i="2"/>
  <c r="N8" i="2"/>
  <c r="O8" i="2"/>
  <c r="P8" i="2"/>
  <c r="Q8" i="2"/>
  <c r="R8" i="2"/>
  <c r="S8" i="2"/>
  <c r="J8" i="2"/>
  <c r="U8" i="4" l="1"/>
  <c r="U9" i="4"/>
  <c r="U11" i="4"/>
  <c r="U12" i="4"/>
  <c r="S10" i="4" l="1"/>
  <c r="S7" i="4"/>
  <c r="S6" i="4"/>
  <c r="S5" i="4"/>
  <c r="G43" i="2"/>
  <c r="G42" i="2"/>
  <c r="G41" i="2"/>
  <c r="G28" i="3"/>
  <c r="G27" i="3"/>
  <c r="G26" i="3"/>
  <c r="S4" i="4" l="1"/>
  <c r="T10" i="4"/>
  <c r="U10" i="4" s="1"/>
  <c r="T7" i="4"/>
  <c r="U7" i="4" s="1"/>
  <c r="T6" i="4"/>
  <c r="U6" i="4" s="1"/>
  <c r="T5" i="4"/>
  <c r="U5" i="4" s="1"/>
  <c r="T4" i="4" l="1"/>
  <c r="U4" i="4" s="1"/>
  <c r="G31" i="3"/>
  <c r="G30" i="3"/>
  <c r="G29" i="3"/>
  <c r="G46" i="2"/>
  <c r="G45" i="2"/>
  <c r="G44" i="2"/>
  <c r="G25" i="3" l="1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R6" i="4"/>
  <c r="Q6" i="4"/>
  <c r="P6" i="4"/>
  <c r="O6" i="4"/>
  <c r="N6" i="4"/>
  <c r="M6" i="4"/>
  <c r="L6" i="4"/>
  <c r="K6" i="4"/>
  <c r="J6" i="4"/>
  <c r="R5" i="4"/>
  <c r="Q5" i="4"/>
  <c r="Q4" i="4" s="1"/>
  <c r="P5" i="4"/>
  <c r="O5" i="4"/>
  <c r="N5" i="4"/>
  <c r="M5" i="4"/>
  <c r="M4" i="4" s="1"/>
  <c r="L5" i="4"/>
  <c r="K5" i="4"/>
  <c r="J5" i="4"/>
  <c r="I6" i="4"/>
  <c r="H6" i="4"/>
  <c r="G6" i="4"/>
  <c r="F6" i="4"/>
  <c r="E6" i="4"/>
  <c r="D6" i="4"/>
  <c r="C6" i="4"/>
  <c r="I5" i="4"/>
  <c r="H5" i="4"/>
  <c r="G5" i="4"/>
  <c r="G4" i="4" s="1"/>
  <c r="F5" i="4"/>
  <c r="E5" i="4"/>
  <c r="D5" i="4"/>
  <c r="C5" i="4"/>
  <c r="R10" i="4"/>
  <c r="R7" i="4"/>
  <c r="C4" i="4" l="1"/>
  <c r="D4" i="4"/>
  <c r="H4" i="4"/>
  <c r="J4" i="4"/>
  <c r="R4" i="4"/>
  <c r="E4" i="4"/>
  <c r="I4" i="4"/>
  <c r="F4" i="4"/>
  <c r="L4" i="4"/>
  <c r="P4" i="4"/>
  <c r="N4" i="4"/>
  <c r="K4" i="4"/>
  <c r="O4" i="4"/>
  <c r="G40" i="2"/>
  <c r="G39" i="2"/>
  <c r="G38" i="2"/>
  <c r="G36" i="2" l="1"/>
  <c r="G37" i="2"/>
  <c r="G35" i="2"/>
  <c r="G33" i="2"/>
  <c r="G34" i="2"/>
  <c r="G32" i="2"/>
  <c r="G30" i="2"/>
  <c r="G31" i="2"/>
  <c r="G29" i="2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B6" i="4"/>
  <c r="B5" i="4"/>
  <c r="B4" i="4" l="1"/>
</calcChain>
</file>

<file path=xl/sharedStrings.xml><?xml version="1.0" encoding="utf-8"?>
<sst xmlns="http://schemas.openxmlformats.org/spreadsheetml/2006/main" count="123" uniqueCount="38">
  <si>
    <t>przyjazdy</t>
  </si>
  <si>
    <t>wyjazdy</t>
  </si>
  <si>
    <t>Rok</t>
  </si>
  <si>
    <t>polskie</t>
  </si>
  <si>
    <t>Nazwa przejścia</t>
  </si>
  <si>
    <t>Obywatele RP</t>
  </si>
  <si>
    <t>Cudzoziemcy</t>
  </si>
  <si>
    <t>Razem</t>
  </si>
  <si>
    <t>[1] Zmiana nazw przejść granicznych związana jest z reorganizacją Straży Granicznej. W lipcu 2008 roku rozformowano przejście graniczne Gdańsk – Nowy Port i Gdańsk – Port Północny, a w ich miejsce utworzono przejście graniczne Gdańsk – Port.</t>
  </si>
  <si>
    <t>Ewidencjonowany jest tylko ruch zagraniczny pasażerów.</t>
  </si>
  <si>
    <t>Gdańsk - Górki Zachodnie</t>
  </si>
  <si>
    <t>Gdańsk - Port</t>
  </si>
  <si>
    <t>obce</t>
  </si>
  <si>
    <t xml:space="preserve">Od grudnia 2007 r. w portach morskich oraz od marca 2008 r. w Porcie Lotniczym im. Lecha Wałęsy zliczane są tylko osoby spoza strefy Schengen. </t>
  </si>
  <si>
    <t>Schengen</t>
  </si>
  <si>
    <t>obywatele polscy</t>
  </si>
  <si>
    <t>cudzoziemcy</t>
  </si>
  <si>
    <t>Gdańsk - Rębiechowo</t>
  </si>
  <si>
    <t xml:space="preserve"> Źródło: Opracowanie własne Referat Badań i Analiz Społeczno-Gospodarczych, WPG, UMG na podstawie Informatorów o sytuacji społeczno-gospodarczej Gdańska oraz danych Straży Granicznej</t>
  </si>
  <si>
    <t>Schengen: data przystąpienia Polski: 21.12.2007 r.; lotnicze i morskie przejścia graniczne od 30.03.2008 r.</t>
  </si>
  <si>
    <t>Gdańsk - Nowy Port</t>
  </si>
  <si>
    <t>Gdańsk - Port Północny</t>
  </si>
  <si>
    <t>GDAŃSK – Port [1]</t>
  </si>
  <si>
    <t>Górki Zachodnie</t>
  </si>
  <si>
    <t>Port</t>
  </si>
  <si>
    <t>Rębiechowo</t>
  </si>
  <si>
    <t>Gdańsk - Górki Zachodnie, Gdańsk - Port = jednostki pływające</t>
  </si>
  <si>
    <t xml:space="preserve">Gdańsk - Rębiechowo =  statki powietrzne </t>
  </si>
  <si>
    <t>* Morskie i lotnicze</t>
  </si>
  <si>
    <t>Ruch na przejściach 
granicznych ogółem *</t>
  </si>
  <si>
    <t>osoby przyjeżdżające do Polski</t>
  </si>
  <si>
    <t>osoby wyjeżdżające z Polski</t>
  </si>
  <si>
    <t>WYSZCZEGÓLNIENIE</t>
  </si>
  <si>
    <t>Ruch na przejściach granicznych w Gdańsku</t>
  </si>
  <si>
    <t>2017-2018 (dynamika - zmiana w %)</t>
  </si>
  <si>
    <t>Przyjazdy i wyjazdy na przejściach granicznych w portach morskich i w porcie lotniczym w Gdańsku</t>
  </si>
  <si>
    <t>RAZEM</t>
  </si>
  <si>
    <t>Ruch jednostek pływających oraz statków lotniczych na przejściach granicznych w portach morskich i porcie lotniczym w Gdańsku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</si>
</sst>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</numFmts>
  <fonts count="2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i/>
      <sz val="10"/>
      <color theme="1" tint="0.34998626667073579"/>
      <name val="Calibri"/>
      <family val="2"/>
      <charset val="238"/>
      <scheme val="minor"/>
    </font>
    <font>
      <i/>
      <sz val="8"/>
      <color theme="1" tint="0.3499862666707357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E7F"/>
        <bgColor indexed="64"/>
      </patternFill>
    </fill>
    <fill>
      <patternFill patternType="solid">
        <fgColor theme="3" tint="0.8999908444471571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theme="3" tint="9.9978637043366805E-2"/>
      </right>
      <top style="thin">
        <color indexed="64"/>
      </top>
      <bottom style="thin">
        <color indexed="64"/>
      </bottom>
      <diagonal/>
    </border>
    <border>
      <left/>
      <right style="medium">
        <color theme="3" tint="9.9978637043366805E-2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2" fillId="0" borderId="0"/>
    <xf numFmtId="9" fontId="2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7" fillId="0" borderId="1" xfId="2" applyFont="1" applyBorder="1" applyAlignment="1" applyProtection="1">
      <alignment horizontal="left" vertical="center"/>
    </xf>
    <xf numFmtId="0" fontId="4" fillId="0" borderId="1" xfId="0" applyFont="1" applyBorder="1" applyAlignment="1">
      <alignment vertical="center"/>
    </xf>
    <xf numFmtId="3" fontId="4" fillId="0" borderId="1" xfId="1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0" fontId="4" fillId="0" borderId="0" xfId="0" applyFont="1"/>
    <xf numFmtId="3" fontId="9" fillId="0" borderId="1" xfId="1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vertical="center"/>
    </xf>
    <xf numFmtId="3" fontId="11" fillId="0" borderId="1" xfId="1" applyNumberFormat="1" applyFont="1" applyBorder="1" applyAlignment="1">
      <alignment horizontal="right" vertical="center"/>
    </xf>
    <xf numFmtId="0" fontId="14" fillId="0" borderId="0" xfId="3" applyFont="1"/>
    <xf numFmtId="0" fontId="14" fillId="0" borderId="0" xfId="3" applyFont="1" applyAlignment="1">
      <alignment horizontal="center" vertical="center" wrapText="1"/>
    </xf>
    <xf numFmtId="3" fontId="16" fillId="2" borderId="1" xfId="3" applyNumberFormat="1" applyFont="1" applyFill="1" applyBorder="1" applyAlignment="1">
      <alignment vertical="center"/>
    </xf>
    <xf numFmtId="0" fontId="15" fillId="0" borderId="0" xfId="3" applyFont="1" applyAlignment="1">
      <alignment vertical="center"/>
    </xf>
    <xf numFmtId="3" fontId="17" fillId="3" borderId="1" xfId="3" applyNumberFormat="1" applyFont="1" applyFill="1" applyBorder="1" applyAlignment="1">
      <alignment vertical="center"/>
    </xf>
    <xf numFmtId="0" fontId="14" fillId="0" borderId="0" xfId="3" applyFont="1" applyAlignment="1">
      <alignment vertical="center"/>
    </xf>
    <xf numFmtId="3" fontId="17" fillId="3" borderId="1" xfId="3" applyNumberFormat="1" applyFont="1" applyFill="1" applyBorder="1" applyAlignment="1">
      <alignment vertical="center" wrapText="1"/>
    </xf>
    <xf numFmtId="3" fontId="17" fillId="0" borderId="1" xfId="3" applyNumberFormat="1" applyFont="1" applyBorder="1" applyAlignment="1">
      <alignment horizontal="right" vertical="center"/>
    </xf>
    <xf numFmtId="3" fontId="17" fillId="3" borderId="1" xfId="3" applyNumberFormat="1" applyFont="1" applyFill="1" applyBorder="1" applyAlignment="1">
      <alignment horizontal="right" vertical="center" wrapText="1"/>
    </xf>
    <xf numFmtId="0" fontId="18" fillId="0" borderId="0" xfId="3" applyFont="1"/>
    <xf numFmtId="0" fontId="18" fillId="0" borderId="0" xfId="3" applyFont="1" applyAlignment="1">
      <alignment horizontal="left"/>
    </xf>
    <xf numFmtId="0" fontId="14" fillId="0" borderId="0" xfId="3" applyFont="1" applyAlignment="1"/>
    <xf numFmtId="3" fontId="14" fillId="0" borderId="0" xfId="3" applyNumberFormat="1" applyFont="1" applyAlignment="1"/>
    <xf numFmtId="0" fontId="14" fillId="0" borderId="0" xfId="3" applyFont="1" applyFill="1"/>
    <xf numFmtId="0" fontId="18" fillId="0" borderId="0" xfId="3" applyFont="1" applyAlignment="1">
      <alignment horizontal="left" vertical="center"/>
    </xf>
    <xf numFmtId="0" fontId="19" fillId="0" borderId="0" xfId="0" applyFont="1" applyAlignment="1">
      <alignment vertical="center"/>
    </xf>
    <xf numFmtId="0" fontId="14" fillId="0" borderId="2" xfId="3" applyFont="1" applyFill="1" applyBorder="1" applyAlignment="1">
      <alignment vertical="center" wrapText="1"/>
    </xf>
    <xf numFmtId="0" fontId="14" fillId="0" borderId="0" xfId="3" applyFont="1" applyFill="1" applyBorder="1" applyAlignment="1">
      <alignment vertical="center" wrapText="1"/>
    </xf>
    <xf numFmtId="0" fontId="18" fillId="0" borderId="0" xfId="3" applyFont="1" applyAlignment="1">
      <alignment vertical="center"/>
    </xf>
    <xf numFmtId="3" fontId="10" fillId="0" borderId="1" xfId="1" applyNumberFormat="1" applyFont="1" applyBorder="1" applyAlignment="1">
      <alignment horizontal="right" vertical="center"/>
    </xf>
    <xf numFmtId="165" fontId="15" fillId="0" borderId="0" xfId="4" applyNumberFormat="1" applyFont="1" applyAlignment="1">
      <alignment vertical="center"/>
    </xf>
    <xf numFmtId="165" fontId="14" fillId="0" borderId="0" xfId="4" applyNumberFormat="1" applyFont="1" applyAlignment="1">
      <alignment vertical="center"/>
    </xf>
    <xf numFmtId="3" fontId="4" fillId="3" borderId="1" xfId="1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3" fontId="22" fillId="2" borderId="1" xfId="3" applyNumberFormat="1" applyFont="1" applyFill="1" applyBorder="1" applyAlignment="1">
      <alignment vertical="center"/>
    </xf>
    <xf numFmtId="0" fontId="22" fillId="2" borderId="1" xfId="3" applyFont="1" applyFill="1" applyBorder="1" applyAlignment="1">
      <alignment vertical="center" wrapText="1"/>
    </xf>
    <xf numFmtId="0" fontId="14" fillId="3" borderId="1" xfId="3" applyFont="1" applyFill="1" applyBorder="1" applyAlignment="1">
      <alignment horizontal="left" vertical="center" indent="2"/>
    </xf>
    <xf numFmtId="0" fontId="14" fillId="3" borderId="1" xfId="3" applyFont="1" applyFill="1" applyBorder="1" applyAlignment="1">
      <alignment horizontal="left" vertical="center" wrapText="1" indent="2"/>
    </xf>
    <xf numFmtId="0" fontId="15" fillId="2" borderId="1" xfId="3" applyFont="1" applyFill="1" applyBorder="1" applyAlignment="1">
      <alignment horizontal="left" vertical="center" indent="1"/>
    </xf>
    <xf numFmtId="165" fontId="22" fillId="2" borderId="1" xfId="3" applyNumberFormat="1" applyFont="1" applyFill="1" applyBorder="1" applyAlignment="1">
      <alignment horizontal="right" vertical="center"/>
    </xf>
    <xf numFmtId="0" fontId="20" fillId="0" borderId="3" xfId="3" applyFont="1" applyBorder="1" applyAlignment="1">
      <alignment vertical="center" wrapText="1"/>
    </xf>
    <xf numFmtId="0" fontId="20" fillId="0" borderId="3" xfId="3" applyFont="1" applyBorder="1" applyAlignment="1">
      <alignment vertical="center"/>
    </xf>
    <xf numFmtId="0" fontId="13" fillId="0" borderId="0" xfId="3" applyFont="1" applyAlignment="1"/>
    <xf numFmtId="3" fontId="22" fillId="2" borderId="7" xfId="3" applyNumberFormat="1" applyFont="1" applyFill="1" applyBorder="1" applyAlignment="1">
      <alignment vertical="center"/>
    </xf>
    <xf numFmtId="3" fontId="17" fillId="3" borderId="7" xfId="3" applyNumberFormat="1" applyFont="1" applyFill="1" applyBorder="1" applyAlignment="1">
      <alignment vertical="center"/>
    </xf>
    <xf numFmtId="3" fontId="16" fillId="2" borderId="7" xfId="3" applyNumberFormat="1" applyFont="1" applyFill="1" applyBorder="1" applyAlignment="1">
      <alignment vertical="center"/>
    </xf>
    <xf numFmtId="3" fontId="17" fillId="3" borderId="7" xfId="3" applyNumberFormat="1" applyFont="1" applyFill="1" applyBorder="1" applyAlignment="1">
      <alignment vertical="center" wrapText="1"/>
    </xf>
    <xf numFmtId="3" fontId="17" fillId="0" borderId="7" xfId="3" applyNumberFormat="1" applyFont="1" applyBorder="1" applyAlignment="1">
      <alignment horizontal="right" vertical="center"/>
    </xf>
    <xf numFmtId="3" fontId="22" fillId="2" borderId="9" xfId="3" applyNumberFormat="1" applyFont="1" applyFill="1" applyBorder="1" applyAlignment="1">
      <alignment vertical="center"/>
    </xf>
    <xf numFmtId="3" fontId="17" fillId="3" borderId="9" xfId="3" applyNumberFormat="1" applyFont="1" applyFill="1" applyBorder="1" applyAlignment="1">
      <alignment vertical="center"/>
    </xf>
    <xf numFmtId="3" fontId="16" fillId="2" borderId="9" xfId="3" applyNumberFormat="1" applyFont="1" applyFill="1" applyBorder="1" applyAlignment="1">
      <alignment vertical="center"/>
    </xf>
    <xf numFmtId="0" fontId="20" fillId="0" borderId="10" xfId="3" applyFont="1" applyBorder="1" applyAlignment="1">
      <alignment vertical="center" wrapText="1"/>
    </xf>
    <xf numFmtId="0" fontId="14" fillId="0" borderId="3" xfId="3" applyFont="1" applyBorder="1" applyAlignment="1">
      <alignment horizontal="left" vertical="top" wrapText="1"/>
    </xf>
    <xf numFmtId="3" fontId="17" fillId="0" borderId="11" xfId="3" applyNumberFormat="1" applyFont="1" applyBorder="1" applyAlignment="1">
      <alignment horizontal="right" vertical="center"/>
    </xf>
    <xf numFmtId="0" fontId="14" fillId="0" borderId="2" xfId="3" applyFont="1" applyBorder="1" applyAlignment="1">
      <alignment horizontal="left" vertical="top" wrapText="1"/>
    </xf>
    <xf numFmtId="0" fontId="23" fillId="4" borderId="6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 wrapText="1"/>
    </xf>
    <xf numFmtId="0" fontId="24" fillId="0" borderId="0" xfId="3" applyFont="1" applyBorder="1" applyAlignment="1">
      <alignment horizontal="left" vertical="top"/>
    </xf>
    <xf numFmtId="0" fontId="23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center"/>
    </xf>
    <xf numFmtId="3" fontId="5" fillId="5" borderId="1" xfId="0" applyNumberFormat="1" applyFont="1" applyFill="1" applyBorder="1" applyAlignment="1">
      <alignment horizontal="right" vertical="center"/>
    </xf>
    <xf numFmtId="3" fontId="6" fillId="5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vertical="center"/>
    </xf>
    <xf numFmtId="3" fontId="4" fillId="5" borderId="1" xfId="0" applyNumberFormat="1" applyFont="1" applyFill="1" applyBorder="1" applyAlignment="1">
      <alignment horizontal="right" vertical="center"/>
    </xf>
    <xf numFmtId="3" fontId="4" fillId="5" borderId="1" xfId="1" applyNumberFormat="1" applyFont="1" applyFill="1" applyBorder="1" applyAlignment="1">
      <alignment horizontal="right" vertical="center"/>
    </xf>
    <xf numFmtId="3" fontId="10" fillId="5" borderId="1" xfId="1" applyNumberFormat="1" applyFont="1" applyFill="1" applyBorder="1" applyAlignment="1">
      <alignment vertical="center"/>
    </xf>
    <xf numFmtId="3" fontId="4" fillId="5" borderId="1" xfId="0" applyNumberFormat="1" applyFont="1" applyFill="1" applyBorder="1" applyAlignment="1">
      <alignment vertical="center"/>
    </xf>
    <xf numFmtId="0" fontId="1" fillId="0" borderId="0" xfId="0" applyFont="1"/>
    <xf numFmtId="0" fontId="26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3" fontId="5" fillId="5" borderId="1" xfId="1" applyNumberFormat="1" applyFont="1" applyFill="1" applyBorder="1" applyAlignment="1">
      <alignment vertical="center"/>
    </xf>
    <xf numFmtId="3" fontId="9" fillId="5" borderId="1" xfId="1" applyNumberFormat="1" applyFont="1" applyFill="1" applyBorder="1" applyAlignment="1">
      <alignment vertical="center"/>
    </xf>
    <xf numFmtId="3" fontId="5" fillId="0" borderId="1" xfId="1" applyNumberFormat="1" applyFont="1" applyBorder="1" applyAlignment="1">
      <alignment vertical="center"/>
    </xf>
    <xf numFmtId="3" fontId="9" fillId="0" borderId="1" xfId="1" applyNumberFormat="1" applyFont="1" applyBorder="1" applyAlignment="1">
      <alignment vertical="center"/>
    </xf>
    <xf numFmtId="3" fontId="1" fillId="0" borderId="0" xfId="0" applyNumberFormat="1" applyFont="1"/>
    <xf numFmtId="3" fontId="5" fillId="3" borderId="1" xfId="1" applyNumberFormat="1" applyFont="1" applyFill="1" applyBorder="1" applyAlignment="1">
      <alignment vertical="center"/>
    </xf>
    <xf numFmtId="0" fontId="28" fillId="0" borderId="0" xfId="0" applyFont="1"/>
    <xf numFmtId="0" fontId="26" fillId="0" borderId="1" xfId="0" applyFont="1" applyBorder="1" applyAlignment="1">
      <alignment horizontal="left" vertical="center"/>
    </xf>
    <xf numFmtId="164" fontId="1" fillId="0" borderId="1" xfId="1" applyNumberFormat="1" applyFont="1" applyBorder="1" applyAlignment="1">
      <alignment vertical="center"/>
    </xf>
    <xf numFmtId="164" fontId="21" fillId="0" borderId="1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3" fontId="10" fillId="5" borderId="1" xfId="1" applyNumberFormat="1" applyFont="1" applyFill="1" applyBorder="1" applyAlignment="1">
      <alignment horizontal="right" vertical="center"/>
    </xf>
    <xf numFmtId="3" fontId="11" fillId="5" borderId="1" xfId="1" applyNumberFormat="1" applyFont="1" applyFill="1" applyBorder="1" applyAlignment="1">
      <alignment horizontal="right" vertical="center"/>
    </xf>
    <xf numFmtId="0" fontId="25" fillId="0" borderId="0" xfId="3" applyFont="1" applyFill="1" applyAlignment="1">
      <alignment horizontal="left" vertical="center"/>
    </xf>
    <xf numFmtId="0" fontId="18" fillId="0" borderId="0" xfId="3" applyFont="1" applyAlignment="1">
      <alignment horizontal="left" vertical="center" wrapText="1"/>
    </xf>
    <xf numFmtId="0" fontId="23" fillId="4" borderId="1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7" fillId="0" borderId="2" xfId="2" applyFont="1" applyBorder="1" applyAlignment="1" applyProtection="1">
      <alignment horizontal="left" vertical="center" wrapText="1"/>
    </xf>
    <xf numFmtId="0" fontId="27" fillId="0" borderId="0" xfId="2" applyFont="1" applyAlignment="1" applyProtection="1">
      <alignment horizontal="left" vertical="center" wrapText="1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</cellXfs>
  <cellStyles count="5">
    <cellStyle name="Dziesiętny" xfId="1" builtinId="3"/>
    <cellStyle name="Hiperłącze" xfId="2" builtinId="8"/>
    <cellStyle name="Normalny" xfId="0" builtinId="0"/>
    <cellStyle name="Normalny 2" xfId="3"/>
    <cellStyle name="Procentowy" xfId="4" builtinId="5"/>
  </cellStyles>
  <dxfs count="0"/>
  <tableStyles count="0" defaultTableStyle="TableStyleMedium9" defaultPivotStyle="PivotStyleLight16"/>
  <colors>
    <mruColors>
      <color rgb="FFD73533"/>
      <color rgb="FF00330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471126005941361E-2"/>
          <c:y val="5.5253241680375959E-2"/>
          <c:w val="0.92323620824162533"/>
          <c:h val="0.784596961305291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'Ruch na przejściach granicznych'!$A$5:$A$5</c:f>
              <c:strCache>
                <c:ptCount val="1"/>
                <c:pt idx="0">
                  <c:v>obywatele polscy</c:v>
                </c:pt>
              </c:strCache>
            </c:strRef>
          </c:tx>
          <c:spPr>
            <a:solidFill>
              <a:srgbClr val="D73533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D73533"/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Lbls>
            <c:dLbl>
              <c:idx val="8"/>
              <c:layout>
                <c:manualLayout>
                  <c:x val="8.7045563897612485E-4"/>
                  <c:y val="8.634919879459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'Ruch na przejściach granicznych'!$B$3:$T$3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'Ruch na przejściach granicznych'!$B$5:$T$5</c:f>
              <c:numCache>
                <c:formatCode>#,##0</c:formatCode>
                <c:ptCount val="19"/>
                <c:pt idx="0">
                  <c:v>234610</c:v>
                </c:pt>
                <c:pt idx="1">
                  <c:v>267019</c:v>
                </c:pt>
                <c:pt idx="2">
                  <c:v>213183</c:v>
                </c:pt>
                <c:pt idx="3">
                  <c:v>239714</c:v>
                </c:pt>
                <c:pt idx="4">
                  <c:v>277905</c:v>
                </c:pt>
                <c:pt idx="5">
                  <c:v>432954</c:v>
                </c:pt>
                <c:pt idx="6">
                  <c:v>783563</c:v>
                </c:pt>
                <c:pt idx="7">
                  <c:v>1118841</c:v>
                </c:pt>
                <c:pt idx="8">
                  <c:v>877473</c:v>
                </c:pt>
                <c:pt idx="9">
                  <c:v>665191</c:v>
                </c:pt>
                <c:pt idx="10">
                  <c:v>686528</c:v>
                </c:pt>
                <c:pt idx="11">
                  <c:v>743093</c:v>
                </c:pt>
                <c:pt idx="12">
                  <c:v>712719</c:v>
                </c:pt>
                <c:pt idx="13">
                  <c:v>770774</c:v>
                </c:pt>
                <c:pt idx="14">
                  <c:v>842183</c:v>
                </c:pt>
                <c:pt idx="15">
                  <c:v>952139</c:v>
                </c:pt>
                <c:pt idx="16">
                  <c:v>940169</c:v>
                </c:pt>
                <c:pt idx="17">
                  <c:v>1041995</c:v>
                </c:pt>
                <c:pt idx="18">
                  <c:v>1127162</c:v>
                </c:pt>
              </c:numCache>
            </c:numRef>
          </c:val>
        </c:ser>
        <c:ser>
          <c:idx val="0"/>
          <c:order val="1"/>
          <c:tx>
            <c:strRef>
              <c:f>'Ruch na przejściach granicznych'!$A$6:$A$6</c:f>
              <c:strCache>
                <c:ptCount val="1"/>
                <c:pt idx="0">
                  <c:v>cudzoziemcy</c:v>
                </c:pt>
              </c:strCache>
            </c:strRef>
          </c:tx>
          <c:spPr>
            <a:solidFill>
              <a:schemeClr val="tx2">
                <a:lumMod val="90000"/>
                <a:lumOff val="1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Pt>
            <c:idx val="8"/>
            <c:invertIfNegative val="0"/>
            <c:bubble3D val="0"/>
          </c:dPt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2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'Ruch na przejściach granicznych'!$B$3:$T$3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'Ruch na przejściach granicznych'!$B$6:$T$6</c:f>
              <c:numCache>
                <c:formatCode>#,##0</c:formatCode>
                <c:ptCount val="19"/>
                <c:pt idx="0">
                  <c:v>152374</c:v>
                </c:pt>
                <c:pt idx="1">
                  <c:v>152227</c:v>
                </c:pt>
                <c:pt idx="2">
                  <c:v>173659</c:v>
                </c:pt>
                <c:pt idx="3">
                  <c:v>254134</c:v>
                </c:pt>
                <c:pt idx="4">
                  <c:v>191224</c:v>
                </c:pt>
                <c:pt idx="5">
                  <c:v>258723</c:v>
                </c:pt>
                <c:pt idx="6">
                  <c:v>411587</c:v>
                </c:pt>
                <c:pt idx="7">
                  <c:v>414489</c:v>
                </c:pt>
                <c:pt idx="8">
                  <c:v>194354</c:v>
                </c:pt>
                <c:pt idx="9">
                  <c:v>114152</c:v>
                </c:pt>
                <c:pt idx="10">
                  <c:v>118982</c:v>
                </c:pt>
                <c:pt idx="11">
                  <c:v>146648</c:v>
                </c:pt>
                <c:pt idx="12">
                  <c:v>170038</c:v>
                </c:pt>
                <c:pt idx="13">
                  <c:v>168815</c:v>
                </c:pt>
                <c:pt idx="14">
                  <c:v>167351</c:v>
                </c:pt>
                <c:pt idx="15">
                  <c:v>207525</c:v>
                </c:pt>
                <c:pt idx="16">
                  <c:v>248447</c:v>
                </c:pt>
                <c:pt idx="17">
                  <c:v>318936</c:v>
                </c:pt>
                <c:pt idx="18">
                  <c:v>399026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20"/>
        <c:axId val="278862672"/>
        <c:axId val="278855224"/>
      </c:barChart>
      <c:lineChart>
        <c:grouping val="standard"/>
        <c:varyColors val="0"/>
        <c:ser>
          <c:idx val="2"/>
          <c:order val="2"/>
          <c:tx>
            <c:v>razem: ob. RP i cudzoziemcy</c:v>
          </c:tx>
          <c:spPr>
            <a:ln w="25400">
              <a:solidFill>
                <a:schemeClr val="tx2">
                  <a:lumMod val="50000"/>
                  <a:lumOff val="50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tx2">
                  <a:lumMod val="50000"/>
                  <a:lumOff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dLbls>
            <c:dLbl>
              <c:idx val="9"/>
              <c:layout>
                <c:manualLayout>
                  <c:x val="-2.1667427705473814E-2"/>
                  <c:y val="-5.58553207164893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2">
                        <a:lumMod val="75000"/>
                      </a:schemeClr>
                    </a:solidFill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'Ruch na przejściach granicznych'!$B$3:$T$3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'Ruch na przejściach granicznych'!$B$4:$T$4</c:f>
              <c:numCache>
                <c:formatCode>#,##0</c:formatCode>
                <c:ptCount val="19"/>
                <c:pt idx="0">
                  <c:v>386984</c:v>
                </c:pt>
                <c:pt idx="1">
                  <c:v>419246</c:v>
                </c:pt>
                <c:pt idx="2">
                  <c:v>386842</c:v>
                </c:pt>
                <c:pt idx="3">
                  <c:v>493848</c:v>
                </c:pt>
                <c:pt idx="4">
                  <c:v>469129</c:v>
                </c:pt>
                <c:pt idx="5">
                  <c:v>691677</c:v>
                </c:pt>
                <c:pt idx="6">
                  <c:v>1195150</c:v>
                </c:pt>
                <c:pt idx="7">
                  <c:v>1533330</c:v>
                </c:pt>
                <c:pt idx="8">
                  <c:v>1071827</c:v>
                </c:pt>
                <c:pt idx="9">
                  <c:v>779343</c:v>
                </c:pt>
                <c:pt idx="10">
                  <c:v>805510</c:v>
                </c:pt>
                <c:pt idx="11">
                  <c:v>889741</c:v>
                </c:pt>
                <c:pt idx="12">
                  <c:v>882757</c:v>
                </c:pt>
                <c:pt idx="13">
                  <c:v>939589</c:v>
                </c:pt>
                <c:pt idx="14">
                  <c:v>1009534</c:v>
                </c:pt>
                <c:pt idx="15">
                  <c:v>1159664</c:v>
                </c:pt>
                <c:pt idx="16">
                  <c:v>1188616</c:v>
                </c:pt>
                <c:pt idx="17">
                  <c:v>1360931</c:v>
                </c:pt>
                <c:pt idx="18">
                  <c:v>1526188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862672"/>
        <c:axId val="278855224"/>
      </c:lineChart>
      <c:catAx>
        <c:axId val="2788626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278855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8855224"/>
        <c:scaling>
          <c:orientation val="minMax"/>
          <c:max val="18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27886267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9.288421330035216E-3"/>
                <c:y val="2.7296545941680812E-2"/>
              </c:manualLayout>
            </c:layout>
            <c:txPr>
              <a:bodyPr rot="-5400000" vert="horz"/>
              <a:lstStyle/>
              <a:p>
                <a:pPr>
                  <a:defRPr/>
                </a:pPr>
                <a:endParaRPr lang="pl-PL"/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1.6689861441738427E-2"/>
          <c:y val="0.93380823875888885"/>
          <c:w val="0.95549380455350208"/>
          <c:h val="5.200966076423541E-2"/>
        </c:manualLayout>
      </c:layout>
      <c:overlay val="0"/>
      <c:txPr>
        <a:bodyPr/>
        <a:lstStyle/>
        <a:p>
          <a:pPr>
            <a:defRPr sz="1200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>
                <a:solidFill>
                  <a:schemeClr val="tx1">
                    <a:lumMod val="65000"/>
                    <a:lumOff val="35000"/>
                  </a:schemeClr>
                </a:solidFill>
              </a:rPr>
              <a:t>Ruch osobowy na przejściach granicznych</a:t>
            </a:r>
          </a:p>
          <a:p>
            <a:pPr>
              <a:defRPr b="1"/>
            </a:pPr>
            <a:r>
              <a:rPr lang="pl-PL" b="1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w Gdańsku</a:t>
            </a:r>
            <a:endParaRPr lang="pl-PL" b="1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layout/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3243325281694199"/>
          <c:y val="0.10636299600845268"/>
          <c:w val="0.85474786722099527"/>
          <c:h val="0.790137950425967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'Osoby, przejścia'!$M$3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rgbClr val="0033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'Osoby, przejścia'!$I$5:$I$7</c:f>
              <c:strCache>
                <c:ptCount val="3"/>
                <c:pt idx="0">
                  <c:v>Górki Zachodnie</c:v>
                </c:pt>
                <c:pt idx="1">
                  <c:v>Port</c:v>
                </c:pt>
                <c:pt idx="2">
                  <c:v>Rębiechowo</c:v>
                </c:pt>
              </c:strCache>
            </c:strRef>
          </c:cat>
          <c:val>
            <c:numRef>
              <c:f>'Osoby, przejścia'!$M$5:$M$7</c:f>
              <c:numCache>
                <c:formatCode>_-* #\ ##0\ _z_ł_-;\-* #\ ##0\ _z_ł_-;_-* "-"??\ _z_ł_-;_-@_-</c:formatCode>
                <c:ptCount val="3"/>
                <c:pt idx="0">
                  <c:v>309</c:v>
                </c:pt>
                <c:pt idx="1">
                  <c:v>75230</c:v>
                </c:pt>
                <c:pt idx="2">
                  <c:v>807218</c:v>
                </c:pt>
              </c:numCache>
            </c:numRef>
          </c:val>
        </c:ser>
        <c:ser>
          <c:idx val="4"/>
          <c:order val="1"/>
          <c:tx>
            <c:strRef>
              <c:f>'Osoby, przejścia'!$N$3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rgbClr val="0033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'Osoby, przejścia'!$I$5:$I$7</c:f>
              <c:strCache>
                <c:ptCount val="3"/>
                <c:pt idx="0">
                  <c:v>Górki Zachodnie</c:v>
                </c:pt>
                <c:pt idx="1">
                  <c:v>Port</c:v>
                </c:pt>
                <c:pt idx="2">
                  <c:v>Rębiechowo</c:v>
                </c:pt>
              </c:strCache>
            </c:strRef>
          </c:cat>
          <c:val>
            <c:numRef>
              <c:f>'Osoby, przejścia'!$N$5:$N$7</c:f>
              <c:numCache>
                <c:formatCode>_-* #\ ##0\ _z_ł_-;\-* #\ ##0\ _z_ł_-;_-* "-"??\ _z_ł_-;_-@_-</c:formatCode>
                <c:ptCount val="3"/>
                <c:pt idx="0">
                  <c:v>429</c:v>
                </c:pt>
                <c:pt idx="1">
                  <c:v>57722</c:v>
                </c:pt>
                <c:pt idx="2">
                  <c:v>881438</c:v>
                </c:pt>
              </c:numCache>
            </c:numRef>
          </c:val>
        </c:ser>
        <c:ser>
          <c:idx val="5"/>
          <c:order val="2"/>
          <c:tx>
            <c:strRef>
              <c:f>'Osoby, przejścia'!$O$3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90000"/>
                <a:lumOff val="10000"/>
              </a:schemeClr>
            </a:solidFill>
            <a:ln>
              <a:solidFill>
                <a:srgbClr val="0033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'Osoby, przejścia'!$I$5:$I$7</c:f>
              <c:strCache>
                <c:ptCount val="3"/>
                <c:pt idx="0">
                  <c:v>Górki Zachodnie</c:v>
                </c:pt>
                <c:pt idx="1">
                  <c:v>Port</c:v>
                </c:pt>
                <c:pt idx="2">
                  <c:v>Rębiechowo</c:v>
                </c:pt>
              </c:strCache>
            </c:strRef>
          </c:cat>
          <c:val>
            <c:numRef>
              <c:f>'Osoby, przejścia'!$O$5:$O$7</c:f>
              <c:numCache>
                <c:formatCode>_-* #\ ##0\ _z_ł_-;\-* #\ ##0\ _z_ł_-;_-* "-"??\ _z_ł_-;_-@_-</c:formatCode>
                <c:ptCount val="3"/>
                <c:pt idx="0">
                  <c:v>285</c:v>
                </c:pt>
                <c:pt idx="1">
                  <c:v>38070</c:v>
                </c:pt>
                <c:pt idx="2">
                  <c:v>970957</c:v>
                </c:pt>
              </c:numCache>
            </c:numRef>
          </c:val>
        </c:ser>
        <c:ser>
          <c:idx val="6"/>
          <c:order val="3"/>
          <c:tx>
            <c:strRef>
              <c:f>'Osoby, przejścia'!$P$3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2">
                <a:lumMod val="75000"/>
                <a:lumOff val="25000"/>
              </a:schemeClr>
            </a:solidFill>
            <a:ln>
              <a:solidFill>
                <a:srgbClr val="0033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'Osoby, przejścia'!$I$5:$I$7</c:f>
              <c:strCache>
                <c:ptCount val="3"/>
                <c:pt idx="0">
                  <c:v>Górki Zachodnie</c:v>
                </c:pt>
                <c:pt idx="1">
                  <c:v>Port</c:v>
                </c:pt>
                <c:pt idx="2">
                  <c:v>Rębiechowo</c:v>
                </c:pt>
              </c:strCache>
            </c:strRef>
          </c:cat>
          <c:val>
            <c:numRef>
              <c:f>'Osoby, przejścia'!$P$5:$P$7</c:f>
              <c:numCache>
                <c:formatCode>_-* #\ ##0\ _z_ł_-;\-* #\ ##0\ _z_ł_-;_-* "-"??\ _z_ł_-;_-@_-</c:formatCode>
                <c:ptCount val="3"/>
                <c:pt idx="0">
                  <c:v>173</c:v>
                </c:pt>
                <c:pt idx="1">
                  <c:v>33874</c:v>
                </c:pt>
                <c:pt idx="2">
                  <c:v>1125617</c:v>
                </c:pt>
              </c:numCache>
            </c:numRef>
          </c:val>
        </c:ser>
        <c:ser>
          <c:idx val="7"/>
          <c:order val="4"/>
          <c:tx>
            <c:strRef>
              <c:f>'Osoby, przejścia'!$Q$3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2">
                <a:lumMod val="50000"/>
                <a:lumOff val="50000"/>
              </a:schemeClr>
            </a:solidFill>
            <a:ln>
              <a:solidFill>
                <a:srgbClr val="0033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'Osoby, przejścia'!$I$5:$I$7</c:f>
              <c:strCache>
                <c:ptCount val="3"/>
                <c:pt idx="0">
                  <c:v>Górki Zachodnie</c:v>
                </c:pt>
                <c:pt idx="1">
                  <c:v>Port</c:v>
                </c:pt>
                <c:pt idx="2">
                  <c:v>Rębiechowo</c:v>
                </c:pt>
              </c:strCache>
            </c:strRef>
          </c:cat>
          <c:val>
            <c:numRef>
              <c:f>'Osoby, przejścia'!$Q$5:$Q$7</c:f>
              <c:numCache>
                <c:formatCode>_-* #\ ##0\ _z_ł_-;\-* #\ ##0\ _z_ł_-;_-* "-"??\ _z_ł_-;_-@_-</c:formatCode>
                <c:ptCount val="3"/>
                <c:pt idx="0">
                  <c:v>305</c:v>
                </c:pt>
                <c:pt idx="1">
                  <c:v>31768</c:v>
                </c:pt>
                <c:pt idx="2">
                  <c:v>1156543</c:v>
                </c:pt>
              </c:numCache>
            </c:numRef>
          </c:val>
        </c:ser>
        <c:ser>
          <c:idx val="8"/>
          <c:order val="5"/>
          <c:tx>
            <c:strRef>
              <c:f>'Osoby, przejścia'!$R$3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2">
                <a:lumMod val="25000"/>
                <a:lumOff val="75000"/>
              </a:schemeClr>
            </a:solidFill>
            <a:ln>
              <a:solidFill>
                <a:srgbClr val="0033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'Osoby, przejścia'!$I$5:$I$7</c:f>
              <c:strCache>
                <c:ptCount val="3"/>
                <c:pt idx="0">
                  <c:v>Górki Zachodnie</c:v>
                </c:pt>
                <c:pt idx="1">
                  <c:v>Port</c:v>
                </c:pt>
                <c:pt idx="2">
                  <c:v>Rębiechowo</c:v>
                </c:pt>
              </c:strCache>
            </c:strRef>
          </c:cat>
          <c:val>
            <c:numRef>
              <c:f>'Osoby, przejścia'!$R$5:$R$7</c:f>
              <c:numCache>
                <c:formatCode>_-* #\ ##0\ _z_ł_-;\-* #\ ##0\ _z_ł_-;_-* "-"??\ _z_ł_-;_-@_-</c:formatCode>
                <c:ptCount val="3"/>
                <c:pt idx="0">
                  <c:v>230</c:v>
                </c:pt>
                <c:pt idx="1">
                  <c:v>43054</c:v>
                </c:pt>
                <c:pt idx="2">
                  <c:v>1317647</c:v>
                </c:pt>
              </c:numCache>
            </c:numRef>
          </c:val>
        </c:ser>
        <c:ser>
          <c:idx val="9"/>
          <c:order val="6"/>
          <c:tx>
            <c:strRef>
              <c:f>'Osoby, przejścia'!$S$3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2">
                <a:lumMod val="10000"/>
                <a:lumOff val="90000"/>
              </a:schemeClr>
            </a:solidFill>
            <a:ln>
              <a:solidFill>
                <a:srgbClr val="003300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'Osoby, przejścia'!$I$5:$I$7</c:f>
              <c:strCache>
                <c:ptCount val="3"/>
                <c:pt idx="0">
                  <c:v>Górki Zachodnie</c:v>
                </c:pt>
                <c:pt idx="1">
                  <c:v>Port</c:v>
                </c:pt>
                <c:pt idx="2">
                  <c:v>Rębiechowo</c:v>
                </c:pt>
              </c:strCache>
            </c:strRef>
          </c:cat>
          <c:val>
            <c:numRef>
              <c:f>'Osoby, przejścia'!$S$5:$S$7</c:f>
              <c:numCache>
                <c:formatCode>_-* #\ ##0\ _z_ł_-;\-* #\ ##0\ _z_ł_-;_-* "-"??\ _z_ł_-;_-@_-</c:formatCode>
                <c:ptCount val="3"/>
                <c:pt idx="0">
                  <c:v>147</c:v>
                </c:pt>
                <c:pt idx="1">
                  <c:v>49457</c:v>
                </c:pt>
                <c:pt idx="2">
                  <c:v>1476584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78861496"/>
        <c:axId val="278855616"/>
      </c:barChart>
      <c:catAx>
        <c:axId val="278861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8855616"/>
        <c:crosses val="autoZero"/>
        <c:auto val="1"/>
        <c:lblAlgn val="ctr"/>
        <c:lblOffset val="100"/>
        <c:noMultiLvlLbl val="0"/>
      </c:catAx>
      <c:valAx>
        <c:axId val="27885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-* #\ ##0\ _z_ł_-;\-* #\ ##0\ _z_ł_-;_-* &quot;-&quot;??\ _z_ł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8861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1355911</xdr:colOff>
      <xdr:row>17</xdr:row>
      <xdr:rowOff>22412</xdr:rowOff>
    </xdr:from>
    <xdr:to>
      <xdr:col>19</xdr:col>
      <xdr:colOff>425823</xdr:colOff>
      <xdr:row>47</xdr:row>
      <xdr:rowOff>22412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21</xdr:col>
      <xdr:colOff>22411</xdr:colOff>
      <xdr:row>0</xdr:row>
      <xdr:rowOff>298679</xdr:rowOff>
    </xdr:to>
    <xdr:grpSp>
      <xdr:nvGrpSpPr>
        <xdr:cNvPr id="56" name="Grupa 55"/>
        <xdr:cNvGrpSpPr/>
      </xdr:nvGrpSpPr>
      <xdr:grpSpPr>
        <a:xfrm>
          <a:off x="0" y="0"/>
          <a:ext cx="17055352" cy="298679"/>
          <a:chOff x="0" y="0"/>
          <a:chExt cx="17022270" cy="298679"/>
        </a:xfrm>
      </xdr:grpSpPr>
      <xdr:grpSp>
        <xdr:nvGrpSpPr>
          <xdr:cNvPr id="26" name="Grupa 25"/>
          <xdr:cNvGrpSpPr/>
        </xdr:nvGrpSpPr>
        <xdr:grpSpPr>
          <a:xfrm>
            <a:off x="0" y="0"/>
            <a:ext cx="14468475" cy="298679"/>
            <a:chOff x="0" y="0"/>
            <a:chExt cx="11984678" cy="298679"/>
          </a:xfrm>
        </xdr:grpSpPr>
        <xdr:grpSp>
          <xdr:nvGrpSpPr>
            <xdr:cNvPr id="27" name="Grupa 26"/>
            <xdr:cNvGrpSpPr/>
          </xdr:nvGrpSpPr>
          <xdr:grpSpPr>
            <a:xfrm>
              <a:off x="0" y="0"/>
              <a:ext cx="8460428" cy="298679"/>
              <a:chOff x="0" y="0"/>
              <a:chExt cx="8460428" cy="298679"/>
            </a:xfrm>
          </xdr:grpSpPr>
          <xdr:grpSp>
            <xdr:nvGrpSpPr>
              <xdr:cNvPr id="34" name="Grupa 33"/>
              <xdr:cNvGrpSpPr/>
            </xdr:nvGrpSpPr>
            <xdr:grpSpPr>
              <a:xfrm>
                <a:off x="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45" name="Obraz 44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46" name="Obraz 45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47" name="Obraz 46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48" name="Obraz 47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  <xdr:grpSp>
            <xdr:nvGrpSpPr>
              <xdr:cNvPr id="35" name="Grupa 34"/>
              <xdr:cNvGrpSpPr/>
            </xdr:nvGrpSpPr>
            <xdr:grpSpPr>
              <a:xfrm>
                <a:off x="281940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41" name="Obraz 40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42" name="Obraz 41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43" name="Obraz 42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44" name="Obraz 43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  <xdr:grpSp>
            <xdr:nvGrpSpPr>
              <xdr:cNvPr id="36" name="Grupa 35"/>
              <xdr:cNvGrpSpPr/>
            </xdr:nvGrpSpPr>
            <xdr:grpSpPr>
              <a:xfrm>
                <a:off x="563880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37" name="Obraz 36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38" name="Obraz 37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39" name="Obraz 38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40" name="Obraz 39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</xdr:grpSp>
        <xdr:grpSp>
          <xdr:nvGrpSpPr>
            <xdr:cNvPr id="28" name="Grupa 27"/>
            <xdr:cNvGrpSpPr/>
          </xdr:nvGrpSpPr>
          <xdr:grpSpPr>
            <a:xfrm>
              <a:off x="8458200" y="0"/>
              <a:ext cx="2821628" cy="298679"/>
              <a:chOff x="0" y="0"/>
              <a:chExt cx="2821628" cy="298679"/>
            </a:xfrm>
          </xdr:grpSpPr>
          <xdr:pic>
            <xdr:nvPicPr>
              <xdr:cNvPr id="30" name="Obraz 29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31" name="Obraz 30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32" name="Obraz 31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33" name="Obraz 32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  <xdr:pic>
          <xdr:nvPicPr>
            <xdr:cNvPr id="29" name="Obraz 28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1277600" y="0"/>
              <a:ext cx="707078" cy="298679"/>
            </a:xfrm>
            <a:prstGeom prst="rect">
              <a:avLst/>
            </a:prstGeom>
          </xdr:spPr>
        </xdr:pic>
      </xdr:grpSp>
      <xdr:pic>
        <xdr:nvPicPr>
          <xdr:cNvPr id="49" name="Obraz 48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466794" y="0"/>
            <a:ext cx="853618" cy="298679"/>
          </a:xfrm>
          <a:prstGeom prst="rect">
            <a:avLst/>
          </a:prstGeom>
        </xdr:spPr>
      </xdr:pic>
      <xdr:pic>
        <xdr:nvPicPr>
          <xdr:cNvPr id="50" name="Obraz 49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317723" y="0"/>
            <a:ext cx="853618" cy="298679"/>
          </a:xfrm>
          <a:prstGeom prst="rect">
            <a:avLst/>
          </a:prstGeom>
        </xdr:spPr>
      </xdr:pic>
      <xdr:pic>
        <xdr:nvPicPr>
          <xdr:cNvPr id="51" name="Obraz 50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168652" y="0"/>
            <a:ext cx="853618" cy="298679"/>
          </a:xfrm>
          <a:prstGeom prst="rect">
            <a:avLst/>
          </a:prstGeom>
        </xdr:spPr>
      </xdr:pic>
    </xdr:grpSp>
    <xdr:clientData/>
  </xdr:twoCellAnchor>
  <xdr:twoCellAnchor>
    <xdr:from>
      <xdr:col>23</xdr:col>
      <xdr:colOff>273595</xdr:colOff>
      <xdr:row>0</xdr:row>
      <xdr:rowOff>0</xdr:rowOff>
    </xdr:from>
    <xdr:to>
      <xdr:col>23</xdr:col>
      <xdr:colOff>273595</xdr:colOff>
      <xdr:row>0</xdr:row>
      <xdr:rowOff>298679</xdr:rowOff>
    </xdr:to>
    <xdr:pic>
      <xdr:nvPicPr>
        <xdr:cNvPr id="55" name="Obraz 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86566" y="0"/>
          <a:ext cx="0" cy="29867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0.45239</cdr:x>
      <cdr:y>0</cdr:y>
    </cdr:from>
    <cdr:to>
      <cdr:x>0.45239</cdr:x>
      <cdr:y>0.85952</cdr:y>
    </cdr:to>
    <cdr:cxnSp macro="">
      <cdr:nvCxnSpPr>
        <cdr:cNvPr id="3" name="Łącznik prosty 2"/>
        <cdr:cNvCxnSpPr/>
      </cdr:nvCxnSpPr>
      <cdr:spPr>
        <a:xfrm xmlns:a="http://schemas.openxmlformats.org/drawingml/2006/main" flipV="1">
          <a:off x="6488931" y="0"/>
          <a:ext cx="0" cy="404532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7203</xdr:colOff>
      <xdr:row>10</xdr:row>
      <xdr:rowOff>7243</xdr:rowOff>
    </xdr:from>
    <xdr:to>
      <xdr:col>18</xdr:col>
      <xdr:colOff>920750</xdr:colOff>
      <xdr:row>45</xdr:row>
      <xdr:rowOff>235323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</xdr:colOff>
      <xdr:row>0</xdr:row>
      <xdr:rowOff>0</xdr:rowOff>
    </xdr:from>
    <xdr:to>
      <xdr:col>19</xdr:col>
      <xdr:colOff>11207</xdr:colOff>
      <xdr:row>0</xdr:row>
      <xdr:rowOff>313765</xdr:rowOff>
    </xdr:to>
    <xdr:grpSp>
      <xdr:nvGrpSpPr>
        <xdr:cNvPr id="35" name="Grupa 34"/>
        <xdr:cNvGrpSpPr/>
      </xdr:nvGrpSpPr>
      <xdr:grpSpPr>
        <a:xfrm>
          <a:off x="2" y="0"/>
          <a:ext cx="18041470" cy="313765"/>
          <a:chOff x="1" y="0"/>
          <a:chExt cx="21842577" cy="258537"/>
        </a:xfrm>
      </xdr:grpSpPr>
      <xdr:grpSp>
        <xdr:nvGrpSpPr>
          <xdr:cNvPr id="4" name="Grupa 3"/>
          <xdr:cNvGrpSpPr/>
        </xdr:nvGrpSpPr>
        <xdr:grpSpPr>
          <a:xfrm>
            <a:off x="1" y="1"/>
            <a:ext cx="18039790" cy="258536"/>
            <a:chOff x="0" y="0"/>
            <a:chExt cx="16171341" cy="298679"/>
          </a:xfrm>
        </xdr:grpSpPr>
        <xdr:grpSp>
          <xdr:nvGrpSpPr>
            <xdr:cNvPr id="5" name="Grupa 4"/>
            <xdr:cNvGrpSpPr/>
          </xdr:nvGrpSpPr>
          <xdr:grpSpPr>
            <a:xfrm>
              <a:off x="0" y="0"/>
              <a:ext cx="14468475" cy="298679"/>
              <a:chOff x="0" y="0"/>
              <a:chExt cx="11984678" cy="298679"/>
            </a:xfrm>
          </xdr:grpSpPr>
          <xdr:grpSp>
            <xdr:nvGrpSpPr>
              <xdr:cNvPr id="9" name="Grupa 8"/>
              <xdr:cNvGrpSpPr/>
            </xdr:nvGrpSpPr>
            <xdr:grpSpPr>
              <a:xfrm>
                <a:off x="0" y="0"/>
                <a:ext cx="8460428" cy="298679"/>
                <a:chOff x="0" y="0"/>
                <a:chExt cx="8460428" cy="298679"/>
              </a:xfrm>
            </xdr:grpSpPr>
            <xdr:grpSp>
              <xdr:nvGrpSpPr>
                <xdr:cNvPr id="16" name="Grupa 15"/>
                <xdr:cNvGrpSpPr/>
              </xdr:nvGrpSpPr>
              <xdr:grpSpPr>
                <a:xfrm>
                  <a:off x="0" y="0"/>
                  <a:ext cx="2821628" cy="298679"/>
                  <a:chOff x="0" y="0"/>
                  <a:chExt cx="2821628" cy="298679"/>
                </a:xfrm>
              </xdr:grpSpPr>
              <xdr:pic>
                <xdr:nvPicPr>
                  <xdr:cNvPr id="27" name="Obraz 26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8" name="Obraz 27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70485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9" name="Obraz 28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140970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30" name="Obraz 29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2114550" y="0"/>
                    <a:ext cx="707078" cy="298679"/>
                  </a:xfrm>
                  <a:prstGeom prst="rect">
                    <a:avLst/>
                  </a:prstGeom>
                </xdr:spPr>
              </xdr:pic>
            </xdr:grpSp>
            <xdr:grpSp>
              <xdr:nvGrpSpPr>
                <xdr:cNvPr id="17" name="Grupa 16"/>
                <xdr:cNvGrpSpPr/>
              </xdr:nvGrpSpPr>
              <xdr:grpSpPr>
                <a:xfrm>
                  <a:off x="2819400" y="0"/>
                  <a:ext cx="2821628" cy="298679"/>
                  <a:chOff x="0" y="0"/>
                  <a:chExt cx="2821628" cy="298679"/>
                </a:xfrm>
              </xdr:grpSpPr>
              <xdr:pic>
                <xdr:nvPicPr>
                  <xdr:cNvPr id="23" name="Obraz 22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4" name="Obraz 23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70485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5" name="Obraz 24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140970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6" name="Obraz 25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2114550" y="0"/>
                    <a:ext cx="707078" cy="298679"/>
                  </a:xfrm>
                  <a:prstGeom prst="rect">
                    <a:avLst/>
                  </a:prstGeom>
                </xdr:spPr>
              </xdr:pic>
            </xdr:grpSp>
            <xdr:grpSp>
              <xdr:nvGrpSpPr>
                <xdr:cNvPr id="18" name="Grupa 17"/>
                <xdr:cNvGrpSpPr/>
              </xdr:nvGrpSpPr>
              <xdr:grpSpPr>
                <a:xfrm>
                  <a:off x="5638800" y="0"/>
                  <a:ext cx="2821628" cy="298679"/>
                  <a:chOff x="0" y="0"/>
                  <a:chExt cx="2821628" cy="298679"/>
                </a:xfrm>
              </xdr:grpSpPr>
              <xdr:pic>
                <xdr:nvPicPr>
                  <xdr:cNvPr id="19" name="Obraz 18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0" name="Obraz 19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70485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1" name="Obraz 20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140970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2" name="Obraz 21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2114550" y="0"/>
                    <a:ext cx="707078" cy="298679"/>
                  </a:xfrm>
                  <a:prstGeom prst="rect">
                    <a:avLst/>
                  </a:prstGeom>
                </xdr:spPr>
              </xdr:pic>
            </xdr:grpSp>
          </xdr:grpSp>
          <xdr:grpSp>
            <xdr:nvGrpSpPr>
              <xdr:cNvPr id="10" name="Grupa 9"/>
              <xdr:cNvGrpSpPr/>
            </xdr:nvGrpSpPr>
            <xdr:grpSpPr>
              <a:xfrm>
                <a:off x="845820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12" name="Obraz 11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3" name="Obraz 12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4" name="Obraz 13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5" name="Obraz 14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  <xdr:pic>
            <xdr:nvPicPr>
              <xdr:cNvPr id="11" name="Obraz 10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1277600" y="0"/>
                <a:ext cx="707078" cy="298679"/>
              </a:xfrm>
              <a:prstGeom prst="rect">
                <a:avLst/>
              </a:prstGeom>
            </xdr:spPr>
          </xdr:pic>
        </xdr:grpSp>
        <xdr:pic>
          <xdr:nvPicPr>
            <xdr:cNvPr id="6" name="Obraz 5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466794" y="0"/>
              <a:ext cx="853618" cy="298679"/>
            </a:xfrm>
            <a:prstGeom prst="rect">
              <a:avLst/>
            </a:prstGeom>
          </xdr:spPr>
        </xdr:pic>
        <xdr:pic>
          <xdr:nvPicPr>
            <xdr:cNvPr id="7" name="Obraz 6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5317723" y="0"/>
              <a:ext cx="853618" cy="298679"/>
            </a:xfrm>
            <a:prstGeom prst="rect">
              <a:avLst/>
            </a:prstGeom>
          </xdr:spPr>
        </xdr:pic>
      </xdr:grpSp>
      <xdr:pic>
        <xdr:nvPicPr>
          <xdr:cNvPr id="31" name="Obraz 30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041471" y="0"/>
            <a:ext cx="952246" cy="258536"/>
          </a:xfrm>
          <a:prstGeom prst="rect">
            <a:avLst/>
          </a:prstGeom>
        </xdr:spPr>
      </xdr:pic>
      <xdr:pic>
        <xdr:nvPicPr>
          <xdr:cNvPr id="32" name="Obraz 31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990716" y="0"/>
            <a:ext cx="952246" cy="258536"/>
          </a:xfrm>
          <a:prstGeom prst="rect">
            <a:avLst/>
          </a:prstGeom>
        </xdr:spPr>
      </xdr:pic>
      <xdr:pic>
        <xdr:nvPicPr>
          <xdr:cNvPr id="33" name="Obraz 32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941086" y="0"/>
            <a:ext cx="952246" cy="258536"/>
          </a:xfrm>
          <a:prstGeom prst="rect">
            <a:avLst/>
          </a:prstGeom>
        </xdr:spPr>
      </xdr:pic>
      <xdr:pic>
        <xdr:nvPicPr>
          <xdr:cNvPr id="34" name="Obraz 33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890332" y="0"/>
            <a:ext cx="952246" cy="258536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11</xdr:col>
      <xdr:colOff>653142</xdr:colOff>
      <xdr:row>0</xdr:row>
      <xdr:rowOff>367393</xdr:rowOff>
    </xdr:to>
    <xdr:grpSp>
      <xdr:nvGrpSpPr>
        <xdr:cNvPr id="11" name="Grupa 10"/>
        <xdr:cNvGrpSpPr/>
      </xdr:nvGrpSpPr>
      <xdr:grpSpPr>
        <a:xfrm>
          <a:off x="0" y="1"/>
          <a:ext cx="9254217" cy="367392"/>
          <a:chOff x="0" y="0"/>
          <a:chExt cx="6345878" cy="298679"/>
        </a:xfrm>
      </xdr:grpSpPr>
      <xdr:grpSp>
        <xdr:nvGrpSpPr>
          <xdr:cNvPr id="18" name="Grupa 17"/>
          <xdr:cNvGrpSpPr/>
        </xdr:nvGrpSpPr>
        <xdr:grpSpPr>
          <a:xfrm>
            <a:off x="0" y="0"/>
            <a:ext cx="2821628" cy="298679"/>
            <a:chOff x="0" y="0"/>
            <a:chExt cx="2821628" cy="298679"/>
          </a:xfrm>
        </xdr:grpSpPr>
        <xdr:pic>
          <xdr:nvPicPr>
            <xdr:cNvPr id="29" name="Obraz 28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30" name="Obraz 29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31" name="Obraz 30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32" name="Obraz 31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  <xdr:grpSp>
        <xdr:nvGrpSpPr>
          <xdr:cNvPr id="19" name="Grupa 18"/>
          <xdr:cNvGrpSpPr/>
        </xdr:nvGrpSpPr>
        <xdr:grpSpPr>
          <a:xfrm>
            <a:off x="2819400" y="0"/>
            <a:ext cx="2821628" cy="298679"/>
            <a:chOff x="0" y="0"/>
            <a:chExt cx="2821628" cy="298679"/>
          </a:xfrm>
        </xdr:grpSpPr>
        <xdr:pic>
          <xdr:nvPicPr>
            <xdr:cNvPr id="25" name="Obraz 24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26" name="Obraz 25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27" name="Obraz 26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28" name="Obraz 27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  <xdr:pic>
        <xdr:nvPicPr>
          <xdr:cNvPr id="21" name="Obraz 20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638800" y="0"/>
            <a:ext cx="707078" cy="29867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GWL_2.0">
      <a:dk1>
        <a:srgbClr val="000000"/>
      </a:dk1>
      <a:lt1>
        <a:srgbClr val="FFFFFF"/>
      </a:lt1>
      <a:dk2>
        <a:srgbClr val="006451"/>
      </a:dk2>
      <a:lt2>
        <a:srgbClr val="009074"/>
      </a:lt2>
      <a:accent1>
        <a:srgbClr val="009074"/>
      </a:accent1>
      <a:accent2>
        <a:srgbClr val="F2F2F2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showGridLines="0" tabSelected="1" zoomScale="85" zoomScaleNormal="85" workbookViewId="0"/>
  </sheetViews>
  <sheetFormatPr defaultColWidth="0" defaultRowHeight="12.75" zeroHeight="1"/>
  <cols>
    <col min="1" max="1" width="25.75" style="13" customWidth="1"/>
    <col min="2" max="20" width="9.75" style="13" customWidth="1"/>
    <col min="21" max="21" width="13.375" style="13" customWidth="1"/>
    <col min="22" max="22" width="9" style="13" customWidth="1"/>
    <col min="23" max="24" width="9" style="13" hidden="1" customWidth="1"/>
    <col min="25" max="16384" width="9" style="13" hidden="1"/>
  </cols>
  <sheetData>
    <row r="1" spans="1:23" ht="30.75" customHeight="1"/>
    <row r="2" spans="1:23" ht="15.75" customHeight="1">
      <c r="A2" s="45" t="s">
        <v>33</v>
      </c>
      <c r="B2" s="44"/>
      <c r="C2" s="44"/>
      <c r="D2" s="44"/>
      <c r="E2" s="44"/>
      <c r="F2" s="44"/>
      <c r="G2" s="44"/>
      <c r="H2" s="44"/>
      <c r="I2" s="55"/>
      <c r="J2" s="56" t="s">
        <v>14</v>
      </c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3" s="14" customFormat="1" ht="63.75" customHeight="1">
      <c r="A3" s="59" t="s">
        <v>32</v>
      </c>
      <c r="B3" s="60">
        <v>2000</v>
      </c>
      <c r="C3" s="60">
        <v>2001</v>
      </c>
      <c r="D3" s="60">
        <v>2002</v>
      </c>
      <c r="E3" s="60">
        <v>2003</v>
      </c>
      <c r="F3" s="60">
        <v>2004</v>
      </c>
      <c r="G3" s="60">
        <v>2005</v>
      </c>
      <c r="H3" s="60">
        <v>2006</v>
      </c>
      <c r="I3" s="61">
        <v>2007</v>
      </c>
      <c r="J3" s="62">
        <v>2008</v>
      </c>
      <c r="K3" s="60">
        <v>2009</v>
      </c>
      <c r="L3" s="60">
        <v>2010</v>
      </c>
      <c r="M3" s="60">
        <v>2011</v>
      </c>
      <c r="N3" s="60">
        <v>2012</v>
      </c>
      <c r="O3" s="60">
        <v>2013</v>
      </c>
      <c r="P3" s="60">
        <v>2014</v>
      </c>
      <c r="Q3" s="60">
        <v>2015</v>
      </c>
      <c r="R3" s="63">
        <v>2016</v>
      </c>
      <c r="S3" s="64">
        <v>2017</v>
      </c>
      <c r="T3" s="64">
        <v>2018</v>
      </c>
      <c r="U3" s="65" t="s">
        <v>34</v>
      </c>
    </row>
    <row r="4" spans="1:23" s="16" customFormat="1" ht="29.25" customHeight="1">
      <c r="A4" s="39" t="s">
        <v>29</v>
      </c>
      <c r="B4" s="38">
        <f t="shared" ref="B4" si="0">SUM(B5:B6)</f>
        <v>386984</v>
      </c>
      <c r="C4" s="38">
        <f t="shared" ref="C4:I4" si="1">SUM(C5:C6)</f>
        <v>419246</v>
      </c>
      <c r="D4" s="38">
        <f t="shared" si="1"/>
        <v>386842</v>
      </c>
      <c r="E4" s="38">
        <f t="shared" si="1"/>
        <v>493848</v>
      </c>
      <c r="F4" s="38">
        <f t="shared" si="1"/>
        <v>469129</v>
      </c>
      <c r="G4" s="38">
        <f t="shared" si="1"/>
        <v>691677</v>
      </c>
      <c r="H4" s="38">
        <f t="shared" si="1"/>
        <v>1195150</v>
      </c>
      <c r="I4" s="52">
        <f t="shared" si="1"/>
        <v>1533330</v>
      </c>
      <c r="J4" s="47">
        <f t="shared" ref="J4:R4" si="2">SUM(J5:J6)</f>
        <v>1071827</v>
      </c>
      <c r="K4" s="38">
        <f t="shared" si="2"/>
        <v>779343</v>
      </c>
      <c r="L4" s="38">
        <f t="shared" si="2"/>
        <v>805510</v>
      </c>
      <c r="M4" s="38">
        <f t="shared" si="2"/>
        <v>889741</v>
      </c>
      <c r="N4" s="38">
        <f t="shared" si="2"/>
        <v>882757</v>
      </c>
      <c r="O4" s="38">
        <f t="shared" si="2"/>
        <v>939589</v>
      </c>
      <c r="P4" s="38">
        <f t="shared" si="2"/>
        <v>1009534</v>
      </c>
      <c r="Q4" s="38">
        <f t="shared" si="2"/>
        <v>1159664</v>
      </c>
      <c r="R4" s="38">
        <f t="shared" si="2"/>
        <v>1188616</v>
      </c>
      <c r="S4" s="38">
        <f t="shared" ref="S4:T4" si="3">SUM(S5:S6)</f>
        <v>1360931</v>
      </c>
      <c r="T4" s="38">
        <f t="shared" si="3"/>
        <v>1526188</v>
      </c>
      <c r="U4" s="43">
        <f>T4/S4-1</f>
        <v>0.12142937445028434</v>
      </c>
      <c r="W4" s="34"/>
    </row>
    <row r="5" spans="1:23" s="18" customFormat="1" ht="24" customHeight="1">
      <c r="A5" s="40" t="s">
        <v>15</v>
      </c>
      <c r="B5" s="17">
        <f t="shared" ref="B5:B6" si="4">B8+B11</f>
        <v>234610</v>
      </c>
      <c r="C5" s="17">
        <f t="shared" ref="C5:I5" si="5">C8+C11</f>
        <v>267019</v>
      </c>
      <c r="D5" s="17">
        <f t="shared" si="5"/>
        <v>213183</v>
      </c>
      <c r="E5" s="17">
        <f t="shared" si="5"/>
        <v>239714</v>
      </c>
      <c r="F5" s="17">
        <f t="shared" si="5"/>
        <v>277905</v>
      </c>
      <c r="G5" s="17">
        <f t="shared" si="5"/>
        <v>432954</v>
      </c>
      <c r="H5" s="17">
        <f t="shared" si="5"/>
        <v>783563</v>
      </c>
      <c r="I5" s="53">
        <f t="shared" si="5"/>
        <v>1118841</v>
      </c>
      <c r="J5" s="48">
        <f t="shared" ref="J5:R5" si="6">J8+J11</f>
        <v>877473</v>
      </c>
      <c r="K5" s="17">
        <f t="shared" si="6"/>
        <v>665191</v>
      </c>
      <c r="L5" s="17">
        <f t="shared" si="6"/>
        <v>686528</v>
      </c>
      <c r="M5" s="17">
        <f t="shared" si="6"/>
        <v>743093</v>
      </c>
      <c r="N5" s="17">
        <f t="shared" si="6"/>
        <v>712719</v>
      </c>
      <c r="O5" s="17">
        <f t="shared" si="6"/>
        <v>770774</v>
      </c>
      <c r="P5" s="17">
        <f t="shared" si="6"/>
        <v>842183</v>
      </c>
      <c r="Q5" s="17">
        <f t="shared" si="6"/>
        <v>952139</v>
      </c>
      <c r="R5" s="17">
        <f t="shared" si="6"/>
        <v>940169</v>
      </c>
      <c r="S5" s="17">
        <f t="shared" ref="S5:T5" si="7">S8+S11</f>
        <v>1041995</v>
      </c>
      <c r="T5" s="17">
        <f t="shared" si="7"/>
        <v>1127162</v>
      </c>
      <c r="U5" s="43">
        <f t="shared" ref="U5:U12" si="8">T5/S5-1</f>
        <v>8.173455726754919E-2</v>
      </c>
      <c r="W5" s="34"/>
    </row>
    <row r="6" spans="1:23" s="18" customFormat="1" ht="24" customHeight="1">
      <c r="A6" s="41" t="s">
        <v>16</v>
      </c>
      <c r="B6" s="17">
        <f t="shared" si="4"/>
        <v>152374</v>
      </c>
      <c r="C6" s="17">
        <f t="shared" ref="C6:I6" si="9">C9+C12</f>
        <v>152227</v>
      </c>
      <c r="D6" s="17">
        <f t="shared" si="9"/>
        <v>173659</v>
      </c>
      <c r="E6" s="17">
        <f t="shared" si="9"/>
        <v>254134</v>
      </c>
      <c r="F6" s="17">
        <f t="shared" si="9"/>
        <v>191224</v>
      </c>
      <c r="G6" s="17">
        <f t="shared" si="9"/>
        <v>258723</v>
      </c>
      <c r="H6" s="17">
        <f t="shared" si="9"/>
        <v>411587</v>
      </c>
      <c r="I6" s="53">
        <f t="shared" si="9"/>
        <v>414489</v>
      </c>
      <c r="J6" s="48">
        <f t="shared" ref="J6:R6" si="10">J9+J12</f>
        <v>194354</v>
      </c>
      <c r="K6" s="17">
        <f t="shared" si="10"/>
        <v>114152</v>
      </c>
      <c r="L6" s="17">
        <f t="shared" si="10"/>
        <v>118982</v>
      </c>
      <c r="M6" s="17">
        <f t="shared" si="10"/>
        <v>146648</v>
      </c>
      <c r="N6" s="17">
        <f t="shared" si="10"/>
        <v>170038</v>
      </c>
      <c r="O6" s="17">
        <f t="shared" si="10"/>
        <v>168815</v>
      </c>
      <c r="P6" s="17">
        <f t="shared" si="10"/>
        <v>167351</v>
      </c>
      <c r="Q6" s="17">
        <f t="shared" si="10"/>
        <v>207525</v>
      </c>
      <c r="R6" s="17">
        <f t="shared" si="10"/>
        <v>248447</v>
      </c>
      <c r="S6" s="17">
        <f t="shared" ref="S6:T6" si="11">S9+S12</f>
        <v>318936</v>
      </c>
      <c r="T6" s="17">
        <f t="shared" si="11"/>
        <v>399026</v>
      </c>
      <c r="U6" s="43">
        <f t="shared" si="8"/>
        <v>0.25111621140291462</v>
      </c>
      <c r="W6" s="34"/>
    </row>
    <row r="7" spans="1:23" s="16" customFormat="1" ht="24" customHeight="1">
      <c r="A7" s="42" t="s">
        <v>31</v>
      </c>
      <c r="B7" s="15">
        <f t="shared" ref="B7:O7" si="12">SUM(B8:B9)</f>
        <v>200726</v>
      </c>
      <c r="C7" s="15">
        <f t="shared" si="12"/>
        <v>210306</v>
      </c>
      <c r="D7" s="15">
        <f t="shared" si="12"/>
        <v>196109</v>
      </c>
      <c r="E7" s="15">
        <f t="shared" si="12"/>
        <v>240557</v>
      </c>
      <c r="F7" s="15">
        <f t="shared" si="12"/>
        <v>236687</v>
      </c>
      <c r="G7" s="15">
        <f t="shared" si="12"/>
        <v>350047</v>
      </c>
      <c r="H7" s="15">
        <f t="shared" si="12"/>
        <v>608080</v>
      </c>
      <c r="I7" s="54">
        <f t="shared" si="12"/>
        <v>774342</v>
      </c>
      <c r="J7" s="49">
        <f t="shared" si="12"/>
        <v>543902</v>
      </c>
      <c r="K7" s="15">
        <f t="shared" si="12"/>
        <v>397548</v>
      </c>
      <c r="L7" s="15">
        <f t="shared" si="12"/>
        <v>410766</v>
      </c>
      <c r="M7" s="15">
        <f t="shared" si="12"/>
        <v>449678</v>
      </c>
      <c r="N7" s="15">
        <f t="shared" si="12"/>
        <v>433588</v>
      </c>
      <c r="O7" s="15">
        <f t="shared" si="12"/>
        <v>477857</v>
      </c>
      <c r="P7" s="15">
        <f>P8+P9</f>
        <v>516679</v>
      </c>
      <c r="Q7" s="15">
        <f>Q8+Q9</f>
        <v>589718</v>
      </c>
      <c r="R7" s="15">
        <f>R8+R9</f>
        <v>591674</v>
      </c>
      <c r="S7" s="15">
        <f>S8+S9</f>
        <v>683701</v>
      </c>
      <c r="T7" s="15">
        <f>T8+T9</f>
        <v>763394</v>
      </c>
      <c r="U7" s="43">
        <f t="shared" si="8"/>
        <v>0.11656118683459593</v>
      </c>
      <c r="W7" s="34"/>
    </row>
    <row r="8" spans="1:23" s="18" customFormat="1" ht="24" customHeight="1">
      <c r="A8" s="40" t="s">
        <v>15</v>
      </c>
      <c r="B8" s="17">
        <v>122885</v>
      </c>
      <c r="C8" s="17">
        <v>134576</v>
      </c>
      <c r="D8" s="17">
        <v>108933</v>
      </c>
      <c r="E8" s="17">
        <v>115089</v>
      </c>
      <c r="F8" s="17">
        <v>142072</v>
      </c>
      <c r="G8" s="17">
        <v>221684</v>
      </c>
      <c r="H8" s="17">
        <v>404245</v>
      </c>
      <c r="I8" s="53">
        <v>572274</v>
      </c>
      <c r="J8" s="50">
        <v>445938</v>
      </c>
      <c r="K8" s="19">
        <v>337700</v>
      </c>
      <c r="L8" s="19">
        <v>348142</v>
      </c>
      <c r="M8" s="19">
        <v>375346</v>
      </c>
      <c r="N8" s="19">
        <v>351323</v>
      </c>
      <c r="O8" s="19">
        <v>392574</v>
      </c>
      <c r="P8" s="19">
        <v>430511</v>
      </c>
      <c r="Q8" s="19">
        <v>486843</v>
      </c>
      <c r="R8" s="19">
        <v>471233</v>
      </c>
      <c r="S8" s="19">
        <v>522012</v>
      </c>
      <c r="T8" s="19">
        <v>564554</v>
      </c>
      <c r="U8" s="43">
        <f t="shared" si="8"/>
        <v>8.1496210815076964E-2</v>
      </c>
      <c r="W8" s="34"/>
    </row>
    <row r="9" spans="1:23" s="18" customFormat="1" ht="24" customHeight="1">
      <c r="A9" s="40" t="s">
        <v>16</v>
      </c>
      <c r="B9" s="17">
        <v>77841</v>
      </c>
      <c r="C9" s="17">
        <v>75730</v>
      </c>
      <c r="D9" s="17">
        <v>87176</v>
      </c>
      <c r="E9" s="17">
        <v>125468</v>
      </c>
      <c r="F9" s="17">
        <v>94615</v>
      </c>
      <c r="G9" s="17">
        <v>128363</v>
      </c>
      <c r="H9" s="17">
        <v>203835</v>
      </c>
      <c r="I9" s="53">
        <v>202068</v>
      </c>
      <c r="J9" s="50">
        <v>97964</v>
      </c>
      <c r="K9" s="19">
        <v>59848</v>
      </c>
      <c r="L9" s="19">
        <v>62624</v>
      </c>
      <c r="M9" s="19">
        <v>74332</v>
      </c>
      <c r="N9" s="19">
        <v>82265</v>
      </c>
      <c r="O9" s="19">
        <v>85283</v>
      </c>
      <c r="P9" s="19">
        <v>86168</v>
      </c>
      <c r="Q9" s="19">
        <v>102875</v>
      </c>
      <c r="R9" s="19">
        <v>120441</v>
      </c>
      <c r="S9" s="19">
        <v>161689</v>
      </c>
      <c r="T9" s="19">
        <v>198840</v>
      </c>
      <c r="U9" s="43">
        <f t="shared" si="8"/>
        <v>0.22976825881785401</v>
      </c>
      <c r="W9" s="34"/>
    </row>
    <row r="10" spans="1:23" s="16" customFormat="1" ht="24" customHeight="1">
      <c r="A10" s="42" t="s">
        <v>30</v>
      </c>
      <c r="B10" s="15">
        <f t="shared" ref="B10:O10" si="13">SUM(B11:B12)</f>
        <v>186258</v>
      </c>
      <c r="C10" s="15">
        <f t="shared" si="13"/>
        <v>208940</v>
      </c>
      <c r="D10" s="15">
        <f t="shared" si="13"/>
        <v>190733</v>
      </c>
      <c r="E10" s="15">
        <f t="shared" si="13"/>
        <v>253291</v>
      </c>
      <c r="F10" s="15">
        <f t="shared" si="13"/>
        <v>232442</v>
      </c>
      <c r="G10" s="15">
        <f t="shared" si="13"/>
        <v>341630</v>
      </c>
      <c r="H10" s="15">
        <f t="shared" si="13"/>
        <v>587070</v>
      </c>
      <c r="I10" s="54">
        <f t="shared" si="13"/>
        <v>758988</v>
      </c>
      <c r="J10" s="49">
        <f t="shared" si="13"/>
        <v>527925</v>
      </c>
      <c r="K10" s="15">
        <f t="shared" si="13"/>
        <v>381795</v>
      </c>
      <c r="L10" s="15">
        <f t="shared" si="13"/>
        <v>394744</v>
      </c>
      <c r="M10" s="15">
        <f t="shared" si="13"/>
        <v>440063</v>
      </c>
      <c r="N10" s="15">
        <f t="shared" si="13"/>
        <v>449169</v>
      </c>
      <c r="O10" s="15">
        <f t="shared" si="13"/>
        <v>461732</v>
      </c>
      <c r="P10" s="15">
        <f>P11+P12</f>
        <v>492855</v>
      </c>
      <c r="Q10" s="15">
        <f>Q11+Q12</f>
        <v>569946</v>
      </c>
      <c r="R10" s="15">
        <f>R11+R12</f>
        <v>596942</v>
      </c>
      <c r="S10" s="15">
        <f>S11+S12</f>
        <v>677230</v>
      </c>
      <c r="T10" s="15">
        <f>T11+T12</f>
        <v>762794</v>
      </c>
      <c r="U10" s="43">
        <f t="shared" si="8"/>
        <v>0.12634407808277848</v>
      </c>
      <c r="W10" s="34"/>
    </row>
    <row r="11" spans="1:23" s="18" customFormat="1" ht="24" customHeight="1">
      <c r="A11" s="40" t="s">
        <v>15</v>
      </c>
      <c r="B11" s="17">
        <v>111725</v>
      </c>
      <c r="C11" s="17">
        <v>132443</v>
      </c>
      <c r="D11" s="17">
        <v>104250</v>
      </c>
      <c r="E11" s="17">
        <v>124625</v>
      </c>
      <c r="F11" s="17">
        <v>135833</v>
      </c>
      <c r="G11" s="17">
        <v>211270</v>
      </c>
      <c r="H11" s="17">
        <v>379318</v>
      </c>
      <c r="I11" s="53">
        <v>546567</v>
      </c>
      <c r="J11" s="51">
        <v>431535</v>
      </c>
      <c r="K11" s="20">
        <v>327491</v>
      </c>
      <c r="L11" s="20">
        <v>338386</v>
      </c>
      <c r="M11" s="20">
        <v>367747</v>
      </c>
      <c r="N11" s="20">
        <v>361396</v>
      </c>
      <c r="O11" s="20">
        <v>378200</v>
      </c>
      <c r="P11" s="20">
        <v>411672</v>
      </c>
      <c r="Q11" s="20">
        <v>465296</v>
      </c>
      <c r="R11" s="20">
        <v>468936</v>
      </c>
      <c r="S11" s="20">
        <v>519983</v>
      </c>
      <c r="T11" s="20">
        <v>562608</v>
      </c>
      <c r="U11" s="43">
        <f t="shared" si="8"/>
        <v>8.1973833759949821E-2</v>
      </c>
      <c r="W11" s="34"/>
    </row>
    <row r="12" spans="1:23" s="18" customFormat="1" ht="24" customHeight="1">
      <c r="A12" s="40" t="s">
        <v>16</v>
      </c>
      <c r="B12" s="17">
        <v>74533</v>
      </c>
      <c r="C12" s="17">
        <v>76497</v>
      </c>
      <c r="D12" s="17">
        <v>86483</v>
      </c>
      <c r="E12" s="17">
        <v>128666</v>
      </c>
      <c r="F12" s="17">
        <v>96609</v>
      </c>
      <c r="G12" s="17">
        <v>130360</v>
      </c>
      <c r="H12" s="17">
        <v>207752</v>
      </c>
      <c r="I12" s="53">
        <v>212421</v>
      </c>
      <c r="J12" s="57">
        <v>96390</v>
      </c>
      <c r="K12" s="21">
        <v>54304</v>
      </c>
      <c r="L12" s="21">
        <v>56358</v>
      </c>
      <c r="M12" s="21">
        <v>72316</v>
      </c>
      <c r="N12" s="21">
        <v>87773</v>
      </c>
      <c r="O12" s="21">
        <v>83532</v>
      </c>
      <c r="P12" s="21">
        <v>81183</v>
      </c>
      <c r="Q12" s="21">
        <v>104650</v>
      </c>
      <c r="R12" s="21">
        <v>128006</v>
      </c>
      <c r="S12" s="21">
        <v>157247</v>
      </c>
      <c r="T12" s="21">
        <v>200186</v>
      </c>
      <c r="U12" s="43">
        <f t="shared" si="8"/>
        <v>0.27306721272901857</v>
      </c>
      <c r="W12" s="34"/>
    </row>
    <row r="13" spans="1:23" ht="12.75" customHeight="1">
      <c r="A13" s="22" t="s">
        <v>28</v>
      </c>
      <c r="B13" s="30"/>
      <c r="C13" s="29"/>
      <c r="D13" s="29"/>
      <c r="E13" s="29"/>
      <c r="F13" s="29"/>
      <c r="G13" s="29"/>
      <c r="H13" s="29"/>
      <c r="I13" s="29"/>
      <c r="J13" s="58" t="s">
        <v>14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W13" s="33"/>
    </row>
    <row r="14" spans="1:23">
      <c r="A14" s="23" t="s">
        <v>18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3"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23">
      <c r="A16" s="23"/>
      <c r="B16" s="24"/>
      <c r="C16" s="24"/>
      <c r="D16" s="24"/>
      <c r="E16" s="24"/>
      <c r="F16" s="24"/>
      <c r="G16" s="24"/>
      <c r="H16" s="24"/>
      <c r="I16" s="24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15" ht="18.75">
      <c r="B17" s="46" t="s">
        <v>33</v>
      </c>
      <c r="C17" s="46"/>
      <c r="D17" s="46"/>
      <c r="E17" s="46"/>
      <c r="F17" s="46"/>
      <c r="G17" s="46"/>
      <c r="H17" s="46"/>
      <c r="I17" s="46"/>
      <c r="J17" s="66" t="s">
        <v>19</v>
      </c>
      <c r="K17" s="46"/>
      <c r="L17" s="46"/>
      <c r="M17" s="46"/>
      <c r="N17" s="46"/>
      <c r="O17" s="46"/>
    </row>
    <row r="18" spans="2:15"/>
    <row r="19" spans="2:15"/>
    <row r="20" spans="2:15"/>
    <row r="21" spans="2:15"/>
    <row r="22" spans="2:15"/>
    <row r="23" spans="2:15"/>
    <row r="24" spans="2:15"/>
    <row r="25" spans="2:15"/>
    <row r="26" spans="2:15"/>
    <row r="27" spans="2:15"/>
    <row r="28" spans="2:15"/>
    <row r="29" spans="2:15"/>
    <row r="30" spans="2:15"/>
    <row r="31" spans="2:15"/>
    <row r="32" spans="2:15"/>
    <row r="33" spans="2:20"/>
    <row r="34" spans="2:20"/>
    <row r="35" spans="2:20"/>
    <row r="36" spans="2:20"/>
    <row r="37" spans="2:20"/>
    <row r="38" spans="2:20"/>
    <row r="39" spans="2:20">
      <c r="J39" s="26"/>
    </row>
    <row r="40" spans="2:20">
      <c r="J40" s="26"/>
    </row>
    <row r="41" spans="2:20">
      <c r="J41" s="26"/>
    </row>
    <row r="42" spans="2:20">
      <c r="J42" s="26"/>
    </row>
    <row r="43" spans="2:20">
      <c r="J43" s="26"/>
    </row>
    <row r="44" spans="2:20">
      <c r="J44" s="26"/>
    </row>
    <row r="45" spans="2:20">
      <c r="J45" s="26"/>
    </row>
    <row r="46" spans="2:20"/>
    <row r="47" spans="2:20"/>
    <row r="48" spans="2:20">
      <c r="B48" s="93" t="s">
        <v>19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</row>
    <row r="49" spans="2:16" hidden="1">
      <c r="B49" s="31" t="s">
        <v>18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2:16" hidden="1"/>
    <row r="51" spans="2:16" hidden="1"/>
    <row r="52" spans="2:16">
      <c r="B52" s="31" t="s">
        <v>18</v>
      </c>
    </row>
  </sheetData>
  <mergeCells count="1">
    <mergeCell ref="B48:T48"/>
  </mergeCells>
  <conditionalFormatting sqref="U4:U12">
    <cfRule type="dataBar" priority="1">
      <dataBar>
        <cfvo type="min"/>
        <cfvo type="max"/>
        <color theme="3" tint="0.249977111117893"/>
      </dataBar>
      <extLst>
        <ext xmlns:x14="http://schemas.microsoft.com/office/spreadsheetml/2009/9/main" uri="{B025F937-C7B1-47D3-B67F-A62EFF666E3E}">
          <x14:id>{4F881BAF-9E69-44FF-AC46-F636490F4C84}</x14:id>
        </ext>
      </extLst>
    </cfRule>
  </conditionalFormatting>
  <pageMargins left="0.31496062992125984" right="0.31496062992125984" top="0.74803149606299213" bottom="0.55118110236220474" header="0.31496062992125984" footer="0.31496062992125984"/>
  <pageSetup paperSize="9" scale="58" orientation="landscape" r:id="rId1"/>
  <headerFooter>
    <oddHeader>&amp;LGDAŃSK W LICZBACH / TURYSTYKA
&amp;F&amp;R&amp;D</oddHeader>
    <oddFooter>&amp;L&amp;"Czcionka tekstu podstawowego,Kursywa"&amp;8Opracowanie: Referat Badań i Analiz Społeczno-Gospodarczych, WPG, UMG&amp;R&amp;"Czcionka tekstu podstawowego,Kursywa"&amp;8www.gdansk.pl/gdanskwliczbach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881BAF-9E69-44FF-AC46-F636490F4C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U4:U12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showGridLines="0" zoomScale="85" zoomScaleNormal="85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5"/>
  <cols>
    <col min="1" max="1" width="9" style="76"/>
    <col min="2" max="2" width="24.375" style="76" customWidth="1"/>
    <col min="3" max="6" width="10.875" style="76" customWidth="1"/>
    <col min="7" max="7" width="10" style="76" bestFit="1" customWidth="1"/>
    <col min="8" max="8" width="6.125" style="76" customWidth="1"/>
    <col min="9" max="9" width="18.5" style="76" customWidth="1"/>
    <col min="10" max="19" width="12.5" style="76" customWidth="1"/>
    <col min="20" max="16384" width="9" style="76"/>
  </cols>
  <sheetData>
    <row r="1" spans="1:19" ht="30" customHeight="1"/>
    <row r="2" spans="1:19" ht="15.75">
      <c r="A2" s="77" t="s">
        <v>35</v>
      </c>
    </row>
    <row r="3" spans="1:19" s="78" customFormat="1" ht="22.5" customHeight="1">
      <c r="A3" s="95" t="s">
        <v>2</v>
      </c>
      <c r="B3" s="95" t="s">
        <v>4</v>
      </c>
      <c r="C3" s="95" t="s">
        <v>5</v>
      </c>
      <c r="D3" s="95"/>
      <c r="E3" s="95" t="s">
        <v>6</v>
      </c>
      <c r="F3" s="95"/>
      <c r="G3" s="95" t="s">
        <v>7</v>
      </c>
      <c r="I3" s="95" t="s">
        <v>32</v>
      </c>
      <c r="J3" s="95">
        <v>2009</v>
      </c>
      <c r="K3" s="95">
        <v>2010</v>
      </c>
      <c r="L3" s="95">
        <v>2011</v>
      </c>
      <c r="M3" s="95">
        <v>2012</v>
      </c>
      <c r="N3" s="95">
        <v>2013</v>
      </c>
      <c r="O3" s="95">
        <v>2014</v>
      </c>
      <c r="P3" s="95">
        <v>2015</v>
      </c>
      <c r="Q3" s="95">
        <v>2016</v>
      </c>
      <c r="R3" s="95">
        <v>2017</v>
      </c>
      <c r="S3" s="95">
        <v>2018</v>
      </c>
    </row>
    <row r="4" spans="1:19" s="78" customFormat="1" ht="22.5" customHeight="1">
      <c r="A4" s="95"/>
      <c r="B4" s="95"/>
      <c r="C4" s="60" t="s">
        <v>0</v>
      </c>
      <c r="D4" s="60" t="s">
        <v>1</v>
      </c>
      <c r="E4" s="60" t="s">
        <v>0</v>
      </c>
      <c r="F4" s="60" t="s">
        <v>1</v>
      </c>
      <c r="G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1:19" ht="20.25" customHeight="1">
      <c r="A5" s="96">
        <v>2006</v>
      </c>
      <c r="B5" s="68" t="s">
        <v>10</v>
      </c>
      <c r="C5" s="69">
        <v>10579</v>
      </c>
      <c r="D5" s="69">
        <v>10336</v>
      </c>
      <c r="E5" s="69">
        <v>188</v>
      </c>
      <c r="F5" s="69">
        <v>254</v>
      </c>
      <c r="G5" s="70">
        <v>2572</v>
      </c>
      <c r="I5" s="79" t="s">
        <v>23</v>
      </c>
      <c r="J5" s="88">
        <v>344</v>
      </c>
      <c r="K5" s="88">
        <v>639</v>
      </c>
      <c r="L5" s="88">
        <v>192</v>
      </c>
      <c r="M5" s="88">
        <v>309</v>
      </c>
      <c r="N5" s="88">
        <v>429</v>
      </c>
      <c r="O5" s="88">
        <v>285</v>
      </c>
      <c r="P5" s="88">
        <v>173</v>
      </c>
      <c r="Q5" s="88">
        <v>305</v>
      </c>
      <c r="R5" s="88">
        <v>230</v>
      </c>
      <c r="S5" s="88">
        <v>147</v>
      </c>
    </row>
    <row r="6" spans="1:19" ht="20.25" customHeight="1">
      <c r="A6" s="97"/>
      <c r="B6" s="68" t="s">
        <v>20</v>
      </c>
      <c r="C6" s="69">
        <v>80357</v>
      </c>
      <c r="D6" s="69">
        <v>87305</v>
      </c>
      <c r="E6" s="69">
        <v>51358</v>
      </c>
      <c r="F6" s="69">
        <v>52318</v>
      </c>
      <c r="G6" s="70">
        <v>271338</v>
      </c>
      <c r="I6" s="79" t="s">
        <v>24</v>
      </c>
      <c r="J6" s="88">
        <v>62454</v>
      </c>
      <c r="K6" s="88">
        <v>64426</v>
      </c>
      <c r="L6" s="88">
        <v>66167</v>
      </c>
      <c r="M6" s="88">
        <v>75230</v>
      </c>
      <c r="N6" s="88">
        <v>57722</v>
      </c>
      <c r="O6" s="88">
        <v>38070</v>
      </c>
      <c r="P6" s="88">
        <v>33874</v>
      </c>
      <c r="Q6" s="88">
        <v>31768</v>
      </c>
      <c r="R6" s="88">
        <v>43054</v>
      </c>
      <c r="S6" s="88">
        <v>49457</v>
      </c>
    </row>
    <row r="7" spans="1:19" ht="20.25" customHeight="1">
      <c r="A7" s="97"/>
      <c r="B7" s="68" t="s">
        <v>21</v>
      </c>
      <c r="C7" s="69">
        <v>805</v>
      </c>
      <c r="D7" s="69">
        <v>915</v>
      </c>
      <c r="E7" s="69">
        <v>8080</v>
      </c>
      <c r="F7" s="69">
        <v>8184</v>
      </c>
      <c r="G7" s="70">
        <v>17984</v>
      </c>
      <c r="I7" s="79" t="s">
        <v>25</v>
      </c>
      <c r="J7" s="88">
        <v>716545</v>
      </c>
      <c r="K7" s="88">
        <v>740445</v>
      </c>
      <c r="L7" s="88">
        <v>823382</v>
      </c>
      <c r="M7" s="88">
        <v>807218</v>
      </c>
      <c r="N7" s="88">
        <v>881438</v>
      </c>
      <c r="O7" s="88">
        <v>970957</v>
      </c>
      <c r="P7" s="88">
        <v>1125617</v>
      </c>
      <c r="Q7" s="88">
        <v>1156543</v>
      </c>
      <c r="R7" s="88">
        <v>1317647</v>
      </c>
      <c r="S7" s="88">
        <v>1476584</v>
      </c>
    </row>
    <row r="8" spans="1:19" ht="20.25" customHeight="1">
      <c r="A8" s="98"/>
      <c r="B8" s="71" t="s">
        <v>17</v>
      </c>
      <c r="C8" s="69">
        <v>334053</v>
      </c>
      <c r="D8" s="69">
        <v>352954</v>
      </c>
      <c r="E8" s="69">
        <v>201014</v>
      </c>
      <c r="F8" s="69">
        <v>198648</v>
      </c>
      <c r="G8" s="70">
        <v>1086669</v>
      </c>
      <c r="I8" s="87" t="s">
        <v>36</v>
      </c>
      <c r="J8" s="89">
        <f>SUM(J5:J7)</f>
        <v>779343</v>
      </c>
      <c r="K8" s="89">
        <f t="shared" ref="K8:S8" si="0">SUM(K5:K7)</f>
        <v>805510</v>
      </c>
      <c r="L8" s="89">
        <f t="shared" si="0"/>
        <v>889741</v>
      </c>
      <c r="M8" s="89">
        <f t="shared" si="0"/>
        <v>882757</v>
      </c>
      <c r="N8" s="89">
        <f t="shared" si="0"/>
        <v>939589</v>
      </c>
      <c r="O8" s="89">
        <f t="shared" si="0"/>
        <v>1009312</v>
      </c>
      <c r="P8" s="89">
        <f t="shared" si="0"/>
        <v>1159664</v>
      </c>
      <c r="Q8" s="89">
        <f t="shared" si="0"/>
        <v>1188616</v>
      </c>
      <c r="R8" s="89">
        <f t="shared" si="0"/>
        <v>1360931</v>
      </c>
      <c r="S8" s="89">
        <f t="shared" si="0"/>
        <v>1526188</v>
      </c>
    </row>
    <row r="9" spans="1:19" ht="20.25" customHeight="1">
      <c r="A9" s="96">
        <v>2007</v>
      </c>
      <c r="B9" s="37" t="s">
        <v>10</v>
      </c>
      <c r="C9" s="3">
        <v>915</v>
      </c>
      <c r="D9" s="3">
        <v>1239</v>
      </c>
      <c r="E9" s="3">
        <v>10</v>
      </c>
      <c r="F9" s="3">
        <v>34</v>
      </c>
      <c r="G9" s="4">
        <v>2198</v>
      </c>
    </row>
    <row r="10" spans="1:19" ht="20.25" customHeight="1">
      <c r="A10" s="97"/>
      <c r="B10" s="2" t="s">
        <v>20</v>
      </c>
      <c r="C10" s="3">
        <v>85132</v>
      </c>
      <c r="D10" s="3">
        <v>84979</v>
      </c>
      <c r="E10" s="3">
        <v>54694</v>
      </c>
      <c r="F10" s="3">
        <v>54031</v>
      </c>
      <c r="G10" s="4">
        <v>278836</v>
      </c>
    </row>
    <row r="11" spans="1:19" ht="20.25" customHeight="1">
      <c r="A11" s="97"/>
      <c r="B11" s="2" t="s">
        <v>21</v>
      </c>
      <c r="C11" s="3">
        <v>655</v>
      </c>
      <c r="D11" s="3">
        <v>762</v>
      </c>
      <c r="E11" s="3">
        <v>6801</v>
      </c>
      <c r="F11" s="3">
        <v>7287</v>
      </c>
      <c r="G11" s="4">
        <v>15505</v>
      </c>
    </row>
    <row r="12" spans="1:19" ht="20.25" customHeight="1">
      <c r="A12" s="98"/>
      <c r="B12" s="6" t="s">
        <v>17</v>
      </c>
      <c r="C12" s="3">
        <v>508533</v>
      </c>
      <c r="D12" s="3">
        <v>527921</v>
      </c>
      <c r="E12" s="3">
        <v>211476</v>
      </c>
      <c r="F12" s="3">
        <v>202091</v>
      </c>
      <c r="G12" s="4">
        <v>1450021</v>
      </c>
    </row>
    <row r="13" spans="1:19" ht="20.25" customHeight="1">
      <c r="A13" s="96">
        <v>2008</v>
      </c>
      <c r="B13" s="68" t="s">
        <v>10</v>
      </c>
      <c r="C13" s="69">
        <v>83</v>
      </c>
      <c r="D13" s="69">
        <v>122</v>
      </c>
      <c r="E13" s="69">
        <v>4</v>
      </c>
      <c r="F13" s="69">
        <v>19</v>
      </c>
      <c r="G13" s="70">
        <v>228</v>
      </c>
    </row>
    <row r="14" spans="1:19" ht="20.25" customHeight="1">
      <c r="A14" s="97"/>
      <c r="B14" s="68" t="s">
        <v>20</v>
      </c>
      <c r="C14" s="69">
        <v>5991</v>
      </c>
      <c r="D14" s="69">
        <v>6927</v>
      </c>
      <c r="E14" s="69">
        <v>25991</v>
      </c>
      <c r="F14" s="69">
        <v>28475</v>
      </c>
      <c r="G14" s="70">
        <v>67384</v>
      </c>
    </row>
    <row r="15" spans="1:19" ht="20.25" customHeight="1">
      <c r="A15" s="97"/>
      <c r="B15" s="68" t="s">
        <v>21</v>
      </c>
      <c r="C15" s="69">
        <v>407</v>
      </c>
      <c r="D15" s="69">
        <v>516</v>
      </c>
      <c r="E15" s="69">
        <v>4570</v>
      </c>
      <c r="F15" s="69">
        <v>5189</v>
      </c>
      <c r="G15" s="70">
        <v>10682</v>
      </c>
    </row>
    <row r="16" spans="1:19" ht="20.25" customHeight="1">
      <c r="A16" s="98"/>
      <c r="B16" s="71" t="s">
        <v>17</v>
      </c>
      <c r="C16" s="69">
        <v>425054</v>
      </c>
      <c r="D16" s="69">
        <v>438373</v>
      </c>
      <c r="E16" s="69">
        <v>65825</v>
      </c>
      <c r="F16" s="69">
        <v>64281</v>
      </c>
      <c r="G16" s="70">
        <v>993533</v>
      </c>
    </row>
    <row r="17" spans="1:19" ht="20.25" customHeight="1">
      <c r="A17" s="96">
        <v>2009</v>
      </c>
      <c r="B17" s="2" t="s">
        <v>10</v>
      </c>
      <c r="C17" s="3">
        <v>107</v>
      </c>
      <c r="D17" s="3">
        <v>91</v>
      </c>
      <c r="E17" s="3">
        <v>71</v>
      </c>
      <c r="F17" s="3">
        <v>75</v>
      </c>
      <c r="G17" s="4">
        <v>344</v>
      </c>
    </row>
    <row r="18" spans="1:19" ht="20.25" customHeight="1">
      <c r="A18" s="97"/>
      <c r="B18" s="5" t="s">
        <v>22</v>
      </c>
      <c r="C18" s="3">
        <v>4475</v>
      </c>
      <c r="D18" s="3">
        <v>5056</v>
      </c>
      <c r="E18" s="3">
        <v>24727</v>
      </c>
      <c r="F18" s="3">
        <v>28196</v>
      </c>
      <c r="G18" s="4">
        <v>62454</v>
      </c>
    </row>
    <row r="19" spans="1:19" ht="20.25" customHeight="1">
      <c r="A19" s="98"/>
      <c r="B19" s="6" t="s">
        <v>17</v>
      </c>
      <c r="C19" s="3">
        <v>322909</v>
      </c>
      <c r="D19" s="3">
        <v>332553</v>
      </c>
      <c r="E19" s="3">
        <v>29506</v>
      </c>
      <c r="F19" s="3">
        <v>31577</v>
      </c>
      <c r="G19" s="4">
        <v>716545</v>
      </c>
    </row>
    <row r="20" spans="1:19" ht="20.25" customHeight="1">
      <c r="A20" s="97">
        <v>2010</v>
      </c>
      <c r="B20" s="68" t="s">
        <v>10</v>
      </c>
      <c r="C20" s="69">
        <v>243</v>
      </c>
      <c r="D20" s="69">
        <v>241</v>
      </c>
      <c r="E20" s="69">
        <v>41</v>
      </c>
      <c r="F20" s="72">
        <v>114</v>
      </c>
      <c r="G20" s="70">
        <v>639</v>
      </c>
    </row>
    <row r="21" spans="1:19" ht="20.25" customHeight="1">
      <c r="A21" s="97"/>
      <c r="B21" s="68" t="s">
        <v>11</v>
      </c>
      <c r="C21" s="69">
        <v>4487</v>
      </c>
      <c r="D21" s="69">
        <v>4605</v>
      </c>
      <c r="E21" s="69">
        <v>25576</v>
      </c>
      <c r="F21" s="72">
        <v>29758</v>
      </c>
      <c r="G21" s="70">
        <v>64426</v>
      </c>
    </row>
    <row r="22" spans="1:19" ht="20.25" customHeight="1">
      <c r="A22" s="98"/>
      <c r="B22" s="71" t="s">
        <v>17</v>
      </c>
      <c r="C22" s="69">
        <v>333656</v>
      </c>
      <c r="D22" s="69">
        <v>343296</v>
      </c>
      <c r="E22" s="69">
        <v>30741</v>
      </c>
      <c r="F22" s="72">
        <v>32752</v>
      </c>
      <c r="G22" s="70">
        <v>740445</v>
      </c>
    </row>
    <row r="23" spans="1:19" ht="20.25" customHeight="1">
      <c r="A23" s="96">
        <v>2011</v>
      </c>
      <c r="B23" s="6" t="s">
        <v>10</v>
      </c>
      <c r="C23" s="7">
        <v>7</v>
      </c>
      <c r="D23" s="7">
        <v>16</v>
      </c>
      <c r="E23" s="7">
        <v>88</v>
      </c>
      <c r="F23" s="7">
        <v>81</v>
      </c>
      <c r="G23" s="10">
        <v>192</v>
      </c>
    </row>
    <row r="24" spans="1:19" ht="20.25" customHeight="1">
      <c r="A24" s="97"/>
      <c r="B24" s="6" t="s">
        <v>11</v>
      </c>
      <c r="C24" s="8">
        <v>4657</v>
      </c>
      <c r="D24" s="8">
        <v>4600</v>
      </c>
      <c r="E24" s="8">
        <v>27202</v>
      </c>
      <c r="F24" s="8">
        <v>29708</v>
      </c>
      <c r="G24" s="11">
        <v>66167</v>
      </c>
    </row>
    <row r="25" spans="1:19" ht="20.25" customHeight="1">
      <c r="A25" s="98"/>
      <c r="B25" s="6" t="s">
        <v>17</v>
      </c>
      <c r="C25" s="8">
        <v>363083</v>
      </c>
      <c r="D25" s="8">
        <v>370730</v>
      </c>
      <c r="E25" s="8">
        <v>45026</v>
      </c>
      <c r="F25" s="8">
        <v>44543</v>
      </c>
      <c r="G25" s="11">
        <v>823382</v>
      </c>
    </row>
    <row r="26" spans="1:19" ht="20.25" customHeight="1">
      <c r="A26" s="97">
        <v>2012</v>
      </c>
      <c r="B26" s="71" t="s">
        <v>10</v>
      </c>
      <c r="C26" s="73">
        <v>41</v>
      </c>
      <c r="D26" s="80">
        <v>63</v>
      </c>
      <c r="E26" s="80">
        <v>94</v>
      </c>
      <c r="F26" s="80">
        <v>111</v>
      </c>
      <c r="G26" s="81">
        <v>309</v>
      </c>
    </row>
    <row r="27" spans="1:19" ht="20.25" customHeight="1">
      <c r="A27" s="97"/>
      <c r="B27" s="71" t="s">
        <v>11</v>
      </c>
      <c r="C27" s="75">
        <v>7976</v>
      </c>
      <c r="D27" s="80">
        <v>7533</v>
      </c>
      <c r="E27" s="80">
        <v>28554</v>
      </c>
      <c r="F27" s="80">
        <v>31167</v>
      </c>
      <c r="G27" s="81">
        <v>75230</v>
      </c>
    </row>
    <row r="28" spans="1:19" ht="20.25" customHeight="1">
      <c r="A28" s="98"/>
      <c r="B28" s="71" t="s">
        <v>17</v>
      </c>
      <c r="C28" s="80">
        <v>353379</v>
      </c>
      <c r="D28" s="80">
        <v>343727</v>
      </c>
      <c r="E28" s="80">
        <v>59125</v>
      </c>
      <c r="F28" s="80">
        <v>50987</v>
      </c>
      <c r="G28" s="81">
        <v>807218</v>
      </c>
    </row>
    <row r="29" spans="1:19" ht="20.25" customHeight="1">
      <c r="A29" s="96">
        <v>2013</v>
      </c>
      <c r="B29" s="6" t="s">
        <v>10</v>
      </c>
      <c r="C29" s="7">
        <v>57</v>
      </c>
      <c r="D29" s="82">
        <v>59</v>
      </c>
      <c r="E29" s="82">
        <v>169</v>
      </c>
      <c r="F29" s="82">
        <v>144</v>
      </c>
      <c r="G29" s="83">
        <f>SUM(C29:F29)</f>
        <v>429</v>
      </c>
    </row>
    <row r="30" spans="1:19" ht="20.25" customHeight="1">
      <c r="A30" s="97"/>
      <c r="B30" s="6" t="s">
        <v>11</v>
      </c>
      <c r="C30" s="8">
        <v>5455</v>
      </c>
      <c r="D30" s="82">
        <v>5508</v>
      </c>
      <c r="E30" s="82">
        <v>22252</v>
      </c>
      <c r="F30" s="82">
        <v>24507</v>
      </c>
      <c r="G30" s="83">
        <f t="shared" ref="G30:G31" si="1">SUM(C30:F30)</f>
        <v>57722</v>
      </c>
      <c r="I30" s="94" t="s">
        <v>18</v>
      </c>
      <c r="J30" s="94"/>
      <c r="K30" s="94"/>
      <c r="L30" s="94"/>
      <c r="M30" s="94"/>
      <c r="N30" s="94"/>
      <c r="O30" s="94"/>
      <c r="P30" s="94"/>
      <c r="Q30" s="94"/>
      <c r="R30" s="94"/>
      <c r="S30" s="94"/>
    </row>
    <row r="31" spans="1:19" ht="20.25" customHeight="1">
      <c r="A31" s="98"/>
      <c r="B31" s="6" t="s">
        <v>17</v>
      </c>
      <c r="C31" s="82">
        <v>372688</v>
      </c>
      <c r="D31" s="82">
        <v>387007</v>
      </c>
      <c r="E31" s="82">
        <v>61111</v>
      </c>
      <c r="F31" s="82">
        <v>60632</v>
      </c>
      <c r="G31" s="83">
        <f t="shared" si="1"/>
        <v>881438</v>
      </c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</row>
    <row r="32" spans="1:19" ht="20.25" customHeight="1">
      <c r="A32" s="97">
        <v>2014</v>
      </c>
      <c r="B32" s="71" t="s">
        <v>10</v>
      </c>
      <c r="C32" s="73">
        <v>15</v>
      </c>
      <c r="D32" s="80">
        <v>38</v>
      </c>
      <c r="E32" s="80">
        <v>105</v>
      </c>
      <c r="F32" s="80">
        <v>127</v>
      </c>
      <c r="G32" s="81">
        <f>SUM(C32:F32)</f>
        <v>285</v>
      </c>
    </row>
    <row r="33" spans="1:9" ht="20.25" customHeight="1">
      <c r="A33" s="97"/>
      <c r="B33" s="71" t="s">
        <v>11</v>
      </c>
      <c r="C33" s="75">
        <v>1112</v>
      </c>
      <c r="D33" s="80">
        <v>1195</v>
      </c>
      <c r="E33" s="80">
        <v>15341</v>
      </c>
      <c r="F33" s="80">
        <v>20422</v>
      </c>
      <c r="G33" s="81">
        <f t="shared" ref="G33:G34" si="2">SUM(C33:F33)</f>
        <v>38070</v>
      </c>
    </row>
    <row r="34" spans="1:9" ht="20.25" customHeight="1">
      <c r="A34" s="98"/>
      <c r="B34" s="71" t="s">
        <v>17</v>
      </c>
      <c r="C34" s="80">
        <v>410323</v>
      </c>
      <c r="D34" s="80">
        <v>429278</v>
      </c>
      <c r="E34" s="80">
        <v>65737</v>
      </c>
      <c r="F34" s="80">
        <v>65619</v>
      </c>
      <c r="G34" s="81">
        <f t="shared" si="2"/>
        <v>970957</v>
      </c>
    </row>
    <row r="35" spans="1:9" ht="20.25" customHeight="1">
      <c r="A35" s="96">
        <v>2015</v>
      </c>
      <c r="B35" s="6" t="s">
        <v>10</v>
      </c>
      <c r="C35" s="7">
        <v>9</v>
      </c>
      <c r="D35" s="82">
        <v>9</v>
      </c>
      <c r="E35" s="82">
        <v>85</v>
      </c>
      <c r="F35" s="82">
        <v>70</v>
      </c>
      <c r="G35" s="83">
        <f>SUM(C35:F35)</f>
        <v>173</v>
      </c>
      <c r="I35" s="84"/>
    </row>
    <row r="36" spans="1:9" ht="20.25" customHeight="1">
      <c r="A36" s="97"/>
      <c r="B36" s="6" t="s">
        <v>11</v>
      </c>
      <c r="C36" s="8">
        <v>1585</v>
      </c>
      <c r="D36" s="82">
        <v>1637</v>
      </c>
      <c r="E36" s="82">
        <v>14983</v>
      </c>
      <c r="F36" s="82">
        <v>15669</v>
      </c>
      <c r="G36" s="83">
        <f t="shared" ref="G36:G37" si="3">SUM(C36:F36)</f>
        <v>33874</v>
      </c>
    </row>
    <row r="37" spans="1:9" ht="20.25" customHeight="1">
      <c r="A37" s="98"/>
      <c r="B37" s="6" t="s">
        <v>17</v>
      </c>
      <c r="C37" s="82">
        <v>463702</v>
      </c>
      <c r="D37" s="82">
        <v>485197</v>
      </c>
      <c r="E37" s="82">
        <v>89582</v>
      </c>
      <c r="F37" s="82">
        <v>87136</v>
      </c>
      <c r="G37" s="83">
        <f t="shared" si="3"/>
        <v>1125617</v>
      </c>
    </row>
    <row r="38" spans="1:9" ht="20.25" customHeight="1">
      <c r="A38" s="97">
        <v>2016</v>
      </c>
      <c r="B38" s="71" t="s">
        <v>10</v>
      </c>
      <c r="C38" s="73">
        <v>14</v>
      </c>
      <c r="D38" s="80">
        <v>49</v>
      </c>
      <c r="E38" s="80">
        <v>116</v>
      </c>
      <c r="F38" s="80">
        <v>126</v>
      </c>
      <c r="G38" s="81">
        <f>SUM(C38:F38)</f>
        <v>305</v>
      </c>
      <c r="I38" s="84"/>
    </row>
    <row r="39" spans="1:9" ht="20.25" customHeight="1">
      <c r="A39" s="97"/>
      <c r="B39" s="71" t="s">
        <v>11</v>
      </c>
      <c r="C39" s="75">
        <v>1208</v>
      </c>
      <c r="D39" s="80">
        <v>1524</v>
      </c>
      <c r="E39" s="80">
        <v>13997</v>
      </c>
      <c r="F39" s="80">
        <v>15039</v>
      </c>
      <c r="G39" s="81">
        <f t="shared" ref="G39:G40" si="4">SUM(C39:F39)</f>
        <v>31768</v>
      </c>
    </row>
    <row r="40" spans="1:9" ht="20.25" customHeight="1">
      <c r="A40" s="98"/>
      <c r="B40" s="71" t="s">
        <v>17</v>
      </c>
      <c r="C40" s="80">
        <v>467714</v>
      </c>
      <c r="D40" s="80">
        <v>469660</v>
      </c>
      <c r="E40" s="80">
        <v>113893</v>
      </c>
      <c r="F40" s="80">
        <v>105276</v>
      </c>
      <c r="G40" s="81">
        <f t="shared" si="4"/>
        <v>1156543</v>
      </c>
    </row>
    <row r="41" spans="1:9" ht="20.25" customHeight="1">
      <c r="A41" s="96">
        <v>2017</v>
      </c>
      <c r="B41" s="6" t="s">
        <v>10</v>
      </c>
      <c r="C41" s="35">
        <v>45</v>
      </c>
      <c r="D41" s="85">
        <v>64</v>
      </c>
      <c r="E41" s="85">
        <v>48</v>
      </c>
      <c r="F41" s="85">
        <v>73</v>
      </c>
      <c r="G41" s="83">
        <f>SUM(C41:F41)</f>
        <v>230</v>
      </c>
    </row>
    <row r="42" spans="1:9" ht="20.25" customHeight="1">
      <c r="A42" s="97"/>
      <c r="B42" s="6" t="s">
        <v>11</v>
      </c>
      <c r="C42" s="36">
        <v>16099</v>
      </c>
      <c r="D42" s="85">
        <v>22576</v>
      </c>
      <c r="E42" s="85">
        <v>1806</v>
      </c>
      <c r="F42" s="85">
        <v>2573</v>
      </c>
      <c r="G42" s="83">
        <f t="shared" ref="G42:G43" si="5">SUM(C42:F42)</f>
        <v>43054</v>
      </c>
    </row>
    <row r="43" spans="1:9" ht="20.25" customHeight="1">
      <c r="A43" s="98"/>
      <c r="B43" s="6" t="s">
        <v>17</v>
      </c>
      <c r="C43" s="85">
        <v>141103</v>
      </c>
      <c r="D43" s="85">
        <v>139049</v>
      </c>
      <c r="E43" s="85">
        <v>518129</v>
      </c>
      <c r="F43" s="85">
        <v>519366</v>
      </c>
      <c r="G43" s="83">
        <f t="shared" si="5"/>
        <v>1317647</v>
      </c>
    </row>
    <row r="44" spans="1:9" ht="20.25" customHeight="1">
      <c r="A44" s="97">
        <v>2018</v>
      </c>
      <c r="B44" s="71" t="s">
        <v>10</v>
      </c>
      <c r="C44" s="73">
        <v>14</v>
      </c>
      <c r="D44" s="80">
        <v>34</v>
      </c>
      <c r="E44" s="80">
        <v>61</v>
      </c>
      <c r="F44" s="80">
        <v>38</v>
      </c>
      <c r="G44" s="81">
        <f>SUM(C44:F44)</f>
        <v>147</v>
      </c>
    </row>
    <row r="45" spans="1:9" ht="20.25" customHeight="1">
      <c r="A45" s="97"/>
      <c r="B45" s="71" t="s">
        <v>11</v>
      </c>
      <c r="C45" s="75">
        <v>1993</v>
      </c>
      <c r="D45" s="80">
        <v>2269</v>
      </c>
      <c r="E45" s="80">
        <v>21091</v>
      </c>
      <c r="F45" s="80">
        <v>24104</v>
      </c>
      <c r="G45" s="81">
        <f t="shared" ref="G45:G46" si="6">SUM(C45:F45)</f>
        <v>49457</v>
      </c>
    </row>
    <row r="46" spans="1:9" ht="20.25" customHeight="1">
      <c r="A46" s="98"/>
      <c r="B46" s="71" t="s">
        <v>17</v>
      </c>
      <c r="C46" s="80">
        <v>560601</v>
      </c>
      <c r="D46" s="80">
        <v>562251</v>
      </c>
      <c r="E46" s="80">
        <v>179034</v>
      </c>
      <c r="F46" s="80">
        <v>174698</v>
      </c>
      <c r="G46" s="81">
        <f t="shared" si="6"/>
        <v>1476584</v>
      </c>
    </row>
    <row r="47" spans="1:9">
      <c r="A47" s="99" t="s">
        <v>8</v>
      </c>
      <c r="B47" s="99"/>
      <c r="C47" s="99"/>
      <c r="D47" s="99"/>
      <c r="E47" s="99"/>
      <c r="F47" s="99"/>
      <c r="G47" s="99"/>
    </row>
    <row r="48" spans="1:9">
      <c r="A48" s="100"/>
      <c r="B48" s="100"/>
      <c r="C48" s="100"/>
      <c r="D48" s="100"/>
      <c r="E48" s="100"/>
      <c r="F48" s="100"/>
      <c r="G48" s="100"/>
    </row>
    <row r="49" spans="1:7">
      <c r="A49" s="86" t="s">
        <v>9</v>
      </c>
    </row>
    <row r="50" spans="1:7">
      <c r="A50" s="86" t="s">
        <v>13</v>
      </c>
    </row>
    <row r="51" spans="1:7" ht="30.75" customHeight="1">
      <c r="A51" s="94" t="s">
        <v>18</v>
      </c>
      <c r="B51" s="94"/>
      <c r="C51" s="94"/>
      <c r="D51" s="94"/>
      <c r="E51" s="94"/>
      <c r="F51" s="94"/>
      <c r="G51" s="94"/>
    </row>
  </sheetData>
  <mergeCells count="32">
    <mergeCell ref="A20:A22"/>
    <mergeCell ref="I30:S31"/>
    <mergeCell ref="A26:A28"/>
    <mergeCell ref="A47:G48"/>
    <mergeCell ref="A23:A25"/>
    <mergeCell ref="A29:A31"/>
    <mergeCell ref="A32:A34"/>
    <mergeCell ref="A35:A37"/>
    <mergeCell ref="A38:A40"/>
    <mergeCell ref="A44:A46"/>
    <mergeCell ref="A41:A43"/>
    <mergeCell ref="G3:G4"/>
    <mergeCell ref="A5:A8"/>
    <mergeCell ref="A9:A12"/>
    <mergeCell ref="A13:A16"/>
    <mergeCell ref="A17:A19"/>
    <mergeCell ref="A51:G51"/>
    <mergeCell ref="J3:J4"/>
    <mergeCell ref="S3:S4"/>
    <mergeCell ref="R3:R4"/>
    <mergeCell ref="Q3:Q4"/>
    <mergeCell ref="P3:P4"/>
    <mergeCell ref="O3:O4"/>
    <mergeCell ref="N3:N4"/>
    <mergeCell ref="M3:M4"/>
    <mergeCell ref="L3:L4"/>
    <mergeCell ref="K3:K4"/>
    <mergeCell ref="I3:I4"/>
    <mergeCell ref="A3:A4"/>
    <mergeCell ref="B3:B4"/>
    <mergeCell ref="C3:D3"/>
    <mergeCell ref="E3:F3"/>
  </mergeCells>
  <hyperlinks>
    <hyperlink ref="B18" location="_ftn1" display="_ftn1"/>
    <hyperlink ref="A47" location="_ftnref1" display="_ftnref1"/>
  </hyperlinks>
  <pageMargins left="0.31496062992125984" right="0.31496062992125984" top="0.74803149606299213" bottom="0.55118110236220474" header="0.31496062992125984" footer="0.31496062992125984"/>
  <pageSetup paperSize="9" scale="50" orientation="landscape" r:id="rId1"/>
  <headerFooter>
    <oddHeader>&amp;LGDAŃSK W LICZBACH / TURYSTYKA
&amp;F&amp;R&amp;D</oddHeader>
    <oddFooter>&amp;L&amp;"Czcionka tekstu podstawowego,Kursywa"&amp;8Opracowanie: Referat Badań i Analiz Społeczno-Gospodarczych, WPG, UMG&amp;R&amp;"Czcionka tekstu podstawowego,Kursywa"&amp;8www.gdansk.pl/gdanskwliczbach</oddFooter>
  </headerFooter>
  <ignoredErrors>
    <ignoredError sqref="J8:S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zoomScaleNormal="100" workbookViewId="0"/>
  </sheetViews>
  <sheetFormatPr defaultRowHeight="14.25"/>
  <cols>
    <col min="1" max="1" width="9.125" customWidth="1"/>
    <col min="2" max="2" width="22.25" customWidth="1"/>
    <col min="4" max="4" width="8.875" bestFit="1" customWidth="1"/>
    <col min="6" max="6" width="8.875" bestFit="1" customWidth="1"/>
    <col min="8" max="8" width="6.75" customWidth="1"/>
    <col min="9" max="9" width="10" style="1" bestFit="1" customWidth="1"/>
    <col min="10" max="11" width="10" bestFit="1" customWidth="1"/>
  </cols>
  <sheetData>
    <row r="1" spans="1:7" ht="30" customHeight="1"/>
    <row r="2" spans="1:7" ht="21.75" customHeight="1">
      <c r="A2" s="90" t="s">
        <v>37</v>
      </c>
    </row>
    <row r="3" spans="1:7" ht="19.5" customHeight="1">
      <c r="A3" s="96" t="s">
        <v>2</v>
      </c>
      <c r="B3" s="96" t="s">
        <v>4</v>
      </c>
      <c r="C3" s="101" t="s">
        <v>3</v>
      </c>
      <c r="D3" s="102"/>
      <c r="E3" s="101" t="s">
        <v>12</v>
      </c>
      <c r="F3" s="102"/>
      <c r="G3" s="96" t="s">
        <v>7</v>
      </c>
    </row>
    <row r="4" spans="1:7" ht="19.5" customHeight="1">
      <c r="A4" s="98"/>
      <c r="B4" s="98"/>
      <c r="C4" s="67" t="s">
        <v>0</v>
      </c>
      <c r="D4" s="67" t="s">
        <v>1</v>
      </c>
      <c r="E4" s="67" t="s">
        <v>0</v>
      </c>
      <c r="F4" s="67" t="s">
        <v>1</v>
      </c>
      <c r="G4" s="98"/>
    </row>
    <row r="5" spans="1:7" ht="19.5" customHeight="1">
      <c r="A5" s="96">
        <v>2010</v>
      </c>
      <c r="B5" s="71" t="s">
        <v>10</v>
      </c>
      <c r="C5" s="69">
        <v>63</v>
      </c>
      <c r="D5" s="69">
        <v>63</v>
      </c>
      <c r="E5" s="69">
        <v>21</v>
      </c>
      <c r="F5" s="69">
        <v>32</v>
      </c>
      <c r="G5" s="70">
        <f t="shared" ref="G5" si="0">SUM(C5:F5)</f>
        <v>179</v>
      </c>
    </row>
    <row r="6" spans="1:7" ht="19.5" customHeight="1">
      <c r="A6" s="97"/>
      <c r="B6" s="71" t="s">
        <v>11</v>
      </c>
      <c r="C6" s="69">
        <v>170</v>
      </c>
      <c r="D6" s="69">
        <v>134</v>
      </c>
      <c r="E6" s="69">
        <v>1945</v>
      </c>
      <c r="F6" s="69">
        <v>2091</v>
      </c>
      <c r="G6" s="70">
        <f t="shared" ref="G6:G22" si="1">SUM(C6:F6)</f>
        <v>4340</v>
      </c>
    </row>
    <row r="7" spans="1:7" ht="19.5" customHeight="1">
      <c r="A7" s="98"/>
      <c r="B7" s="71" t="s">
        <v>17</v>
      </c>
      <c r="C7" s="69">
        <v>45</v>
      </c>
      <c r="D7" s="69">
        <v>39</v>
      </c>
      <c r="E7" s="69">
        <v>2664</v>
      </c>
      <c r="F7" s="69">
        <v>2601</v>
      </c>
      <c r="G7" s="70">
        <f t="shared" si="1"/>
        <v>5349</v>
      </c>
    </row>
    <row r="8" spans="1:7" ht="19.5" customHeight="1">
      <c r="A8" s="96">
        <v>2011</v>
      </c>
      <c r="B8" s="6" t="s">
        <v>10</v>
      </c>
      <c r="C8" s="3">
        <v>3</v>
      </c>
      <c r="D8" s="3">
        <v>6</v>
      </c>
      <c r="E8" s="3">
        <v>23</v>
      </c>
      <c r="F8" s="3">
        <v>19</v>
      </c>
      <c r="G8" s="4">
        <f t="shared" si="1"/>
        <v>51</v>
      </c>
    </row>
    <row r="9" spans="1:7" ht="19.5" customHeight="1">
      <c r="A9" s="97"/>
      <c r="B9" s="6" t="s">
        <v>11</v>
      </c>
      <c r="C9" s="3">
        <v>125</v>
      </c>
      <c r="D9" s="3">
        <v>78</v>
      </c>
      <c r="E9" s="3">
        <v>2186</v>
      </c>
      <c r="F9" s="3">
        <v>2329</v>
      </c>
      <c r="G9" s="4">
        <f t="shared" si="1"/>
        <v>4718</v>
      </c>
    </row>
    <row r="10" spans="1:7" ht="19.5" customHeight="1">
      <c r="A10" s="98"/>
      <c r="B10" s="6" t="s">
        <v>17</v>
      </c>
      <c r="C10" s="3">
        <v>272</v>
      </c>
      <c r="D10" s="3">
        <v>219</v>
      </c>
      <c r="E10" s="3">
        <v>2704</v>
      </c>
      <c r="F10" s="3">
        <v>2601</v>
      </c>
      <c r="G10" s="4">
        <f t="shared" si="1"/>
        <v>5796</v>
      </c>
    </row>
    <row r="11" spans="1:7" ht="19.5" customHeight="1">
      <c r="A11" s="96">
        <v>2012</v>
      </c>
      <c r="B11" s="71" t="s">
        <v>10</v>
      </c>
      <c r="C11" s="74">
        <v>11</v>
      </c>
      <c r="D11" s="74">
        <v>17</v>
      </c>
      <c r="E11" s="74">
        <v>27</v>
      </c>
      <c r="F11" s="74">
        <v>28</v>
      </c>
      <c r="G11" s="92">
        <f t="shared" si="1"/>
        <v>83</v>
      </c>
    </row>
    <row r="12" spans="1:7" ht="19.5" customHeight="1">
      <c r="A12" s="97"/>
      <c r="B12" s="71" t="s">
        <v>11</v>
      </c>
      <c r="C12" s="74">
        <v>151</v>
      </c>
      <c r="D12" s="74">
        <v>97</v>
      </c>
      <c r="E12" s="74">
        <v>2283</v>
      </c>
      <c r="F12" s="74">
        <v>2373</v>
      </c>
      <c r="G12" s="92">
        <f t="shared" si="1"/>
        <v>4904</v>
      </c>
    </row>
    <row r="13" spans="1:7" ht="19.5" customHeight="1">
      <c r="A13" s="98"/>
      <c r="B13" s="71" t="s">
        <v>17</v>
      </c>
      <c r="C13" s="74">
        <v>279</v>
      </c>
      <c r="D13" s="74">
        <v>251</v>
      </c>
      <c r="E13" s="74">
        <v>2767</v>
      </c>
      <c r="F13" s="74">
        <v>2642</v>
      </c>
      <c r="G13" s="92">
        <f t="shared" si="1"/>
        <v>5939</v>
      </c>
    </row>
    <row r="14" spans="1:7" ht="19.5" customHeight="1">
      <c r="A14" s="96">
        <v>2013</v>
      </c>
      <c r="B14" s="6" t="s">
        <v>10</v>
      </c>
      <c r="C14" s="32">
        <v>15</v>
      </c>
      <c r="D14" s="32">
        <v>16</v>
      </c>
      <c r="E14" s="32">
        <v>41</v>
      </c>
      <c r="F14" s="32">
        <v>38</v>
      </c>
      <c r="G14" s="12">
        <f t="shared" si="1"/>
        <v>110</v>
      </c>
    </row>
    <row r="15" spans="1:7" ht="19.5" customHeight="1">
      <c r="A15" s="97"/>
      <c r="B15" s="6" t="s">
        <v>11</v>
      </c>
      <c r="C15" s="32">
        <v>86</v>
      </c>
      <c r="D15" s="32">
        <v>64</v>
      </c>
      <c r="E15" s="32">
        <v>1559</v>
      </c>
      <c r="F15" s="32">
        <v>1639</v>
      </c>
      <c r="G15" s="12">
        <f t="shared" si="1"/>
        <v>3348</v>
      </c>
    </row>
    <row r="16" spans="1:7" ht="19.5" customHeight="1">
      <c r="A16" s="98"/>
      <c r="B16" s="6" t="s">
        <v>17</v>
      </c>
      <c r="C16" s="32">
        <v>274</v>
      </c>
      <c r="D16" s="32">
        <v>277</v>
      </c>
      <c r="E16" s="32">
        <v>2689</v>
      </c>
      <c r="F16" s="32">
        <v>2685</v>
      </c>
      <c r="G16" s="12">
        <f t="shared" si="1"/>
        <v>5925</v>
      </c>
    </row>
    <row r="17" spans="1:7" ht="19.5" customHeight="1">
      <c r="A17" s="96">
        <v>2014</v>
      </c>
      <c r="B17" s="71" t="s">
        <v>10</v>
      </c>
      <c r="C17" s="91">
        <v>10</v>
      </c>
      <c r="D17" s="91">
        <v>13</v>
      </c>
      <c r="E17" s="91">
        <v>28</v>
      </c>
      <c r="F17" s="91">
        <v>33</v>
      </c>
      <c r="G17" s="92">
        <f t="shared" si="1"/>
        <v>84</v>
      </c>
    </row>
    <row r="18" spans="1:7" ht="19.5" customHeight="1">
      <c r="A18" s="97"/>
      <c r="B18" s="71" t="s">
        <v>11</v>
      </c>
      <c r="C18" s="91">
        <v>1</v>
      </c>
      <c r="D18" s="91">
        <v>12</v>
      </c>
      <c r="E18" s="91">
        <v>674</v>
      </c>
      <c r="F18" s="91">
        <v>777</v>
      </c>
      <c r="G18" s="92">
        <f t="shared" si="1"/>
        <v>1464</v>
      </c>
    </row>
    <row r="19" spans="1:7" ht="19.5" customHeight="1">
      <c r="A19" s="98"/>
      <c r="B19" s="71" t="s">
        <v>17</v>
      </c>
      <c r="C19" s="91">
        <v>279</v>
      </c>
      <c r="D19" s="91">
        <v>271</v>
      </c>
      <c r="E19" s="91">
        <v>2764</v>
      </c>
      <c r="F19" s="91">
        <v>2777</v>
      </c>
      <c r="G19" s="92">
        <f t="shared" si="1"/>
        <v>6091</v>
      </c>
    </row>
    <row r="20" spans="1:7" ht="19.5" customHeight="1">
      <c r="A20" s="96">
        <v>2015</v>
      </c>
      <c r="B20" s="6" t="s">
        <v>10</v>
      </c>
      <c r="C20" s="32">
        <v>5</v>
      </c>
      <c r="D20" s="32">
        <v>5</v>
      </c>
      <c r="E20" s="32">
        <v>20</v>
      </c>
      <c r="F20" s="32">
        <v>19</v>
      </c>
      <c r="G20" s="12">
        <f t="shared" si="1"/>
        <v>49</v>
      </c>
    </row>
    <row r="21" spans="1:7" ht="19.5" customHeight="1">
      <c r="A21" s="97"/>
      <c r="B21" s="6" t="s">
        <v>11</v>
      </c>
      <c r="C21" s="32">
        <v>15</v>
      </c>
      <c r="D21" s="32">
        <v>18</v>
      </c>
      <c r="E21" s="32">
        <v>698</v>
      </c>
      <c r="F21" s="32">
        <v>736</v>
      </c>
      <c r="G21" s="12">
        <f t="shared" si="1"/>
        <v>1467</v>
      </c>
    </row>
    <row r="22" spans="1:7" ht="19.5" customHeight="1">
      <c r="A22" s="98"/>
      <c r="B22" s="6" t="s">
        <v>17</v>
      </c>
      <c r="C22" s="32">
        <v>248</v>
      </c>
      <c r="D22" s="32">
        <v>212</v>
      </c>
      <c r="E22" s="32">
        <v>3225</v>
      </c>
      <c r="F22" s="32">
        <v>3224</v>
      </c>
      <c r="G22" s="12">
        <f t="shared" si="1"/>
        <v>6909</v>
      </c>
    </row>
    <row r="23" spans="1:7" ht="19.5" customHeight="1">
      <c r="A23" s="96">
        <v>2016</v>
      </c>
      <c r="B23" s="71" t="s">
        <v>10</v>
      </c>
      <c r="C23" s="91">
        <v>4</v>
      </c>
      <c r="D23" s="91">
        <v>12</v>
      </c>
      <c r="E23" s="91">
        <v>29</v>
      </c>
      <c r="F23" s="91">
        <v>36</v>
      </c>
      <c r="G23" s="92">
        <f t="shared" ref="G23:G31" si="2">SUM(C23:F23)</f>
        <v>81</v>
      </c>
    </row>
    <row r="24" spans="1:7" ht="19.5" customHeight="1">
      <c r="A24" s="97"/>
      <c r="B24" s="71" t="s">
        <v>11</v>
      </c>
      <c r="C24" s="91">
        <v>3</v>
      </c>
      <c r="D24" s="91">
        <v>20</v>
      </c>
      <c r="E24" s="91">
        <v>651</v>
      </c>
      <c r="F24" s="91">
        <v>720</v>
      </c>
      <c r="G24" s="92">
        <f t="shared" si="2"/>
        <v>1394</v>
      </c>
    </row>
    <row r="25" spans="1:7" ht="19.5" customHeight="1">
      <c r="A25" s="98"/>
      <c r="B25" s="71" t="s">
        <v>17</v>
      </c>
      <c r="C25" s="91">
        <v>97</v>
      </c>
      <c r="D25" s="91">
        <v>91</v>
      </c>
      <c r="E25" s="91">
        <v>3465</v>
      </c>
      <c r="F25" s="91">
        <v>3391</v>
      </c>
      <c r="G25" s="92">
        <f t="shared" si="2"/>
        <v>7044</v>
      </c>
    </row>
    <row r="26" spans="1:7" ht="19.5" customHeight="1">
      <c r="A26" s="96">
        <v>2017</v>
      </c>
      <c r="B26" s="6" t="s">
        <v>10</v>
      </c>
      <c r="C26" s="32">
        <v>13</v>
      </c>
      <c r="D26" s="32">
        <v>19</v>
      </c>
      <c r="E26" s="32">
        <v>14</v>
      </c>
      <c r="F26" s="32">
        <v>23</v>
      </c>
      <c r="G26" s="12">
        <f t="shared" ref="G26:G28" si="3">SUM(C26:F26)</f>
        <v>69</v>
      </c>
    </row>
    <row r="27" spans="1:7" ht="19.5" customHeight="1">
      <c r="A27" s="97"/>
      <c r="B27" s="6" t="s">
        <v>11</v>
      </c>
      <c r="C27" s="32">
        <v>22</v>
      </c>
      <c r="D27" s="32">
        <v>33</v>
      </c>
      <c r="E27" s="32">
        <v>719</v>
      </c>
      <c r="F27" s="32">
        <v>922</v>
      </c>
      <c r="G27" s="12">
        <f t="shared" si="3"/>
        <v>1696</v>
      </c>
    </row>
    <row r="28" spans="1:7" ht="19.5" customHeight="1">
      <c r="A28" s="98"/>
      <c r="B28" s="6" t="s">
        <v>17</v>
      </c>
      <c r="C28" s="32">
        <v>165</v>
      </c>
      <c r="D28" s="32">
        <v>149</v>
      </c>
      <c r="E28" s="32">
        <v>3663</v>
      </c>
      <c r="F28" s="32">
        <v>3662</v>
      </c>
      <c r="G28" s="12">
        <f t="shared" si="3"/>
        <v>7639</v>
      </c>
    </row>
    <row r="29" spans="1:7" ht="19.5" customHeight="1">
      <c r="A29" s="96">
        <v>2018</v>
      </c>
      <c r="B29" s="71" t="s">
        <v>10</v>
      </c>
      <c r="C29" s="91">
        <v>4</v>
      </c>
      <c r="D29" s="91">
        <v>9</v>
      </c>
      <c r="E29" s="91">
        <v>19</v>
      </c>
      <c r="F29" s="91">
        <v>12</v>
      </c>
      <c r="G29" s="92">
        <f t="shared" si="2"/>
        <v>44</v>
      </c>
    </row>
    <row r="30" spans="1:7" ht="19.5" customHeight="1">
      <c r="A30" s="97"/>
      <c r="B30" s="71" t="s">
        <v>11</v>
      </c>
      <c r="C30" s="91">
        <v>108</v>
      </c>
      <c r="D30" s="91">
        <v>38</v>
      </c>
      <c r="E30" s="91">
        <v>956</v>
      </c>
      <c r="F30" s="91">
        <v>968</v>
      </c>
      <c r="G30" s="92">
        <f t="shared" si="2"/>
        <v>2070</v>
      </c>
    </row>
    <row r="31" spans="1:7" ht="19.5" customHeight="1">
      <c r="A31" s="98"/>
      <c r="B31" s="71" t="s">
        <v>17</v>
      </c>
      <c r="C31" s="91">
        <v>315</v>
      </c>
      <c r="D31" s="91">
        <v>299</v>
      </c>
      <c r="E31" s="91">
        <v>3959</v>
      </c>
      <c r="F31" s="91">
        <v>3885</v>
      </c>
      <c r="G31" s="92">
        <f t="shared" si="2"/>
        <v>8458</v>
      </c>
    </row>
    <row r="32" spans="1:7" ht="14.25" customHeight="1">
      <c r="A32" s="28" t="s">
        <v>26</v>
      </c>
      <c r="C32" s="9"/>
    </row>
    <row r="33" spans="1:1">
      <c r="A33" s="28" t="s">
        <v>27</v>
      </c>
    </row>
    <row r="34" spans="1:1">
      <c r="A34" s="27" t="s">
        <v>18</v>
      </c>
    </row>
  </sheetData>
  <mergeCells count="14">
    <mergeCell ref="A29:A31"/>
    <mergeCell ref="A23:A25"/>
    <mergeCell ref="A20:A22"/>
    <mergeCell ref="G3:G4"/>
    <mergeCell ref="A5:A7"/>
    <mergeCell ref="A8:A10"/>
    <mergeCell ref="A14:A16"/>
    <mergeCell ref="A17:A19"/>
    <mergeCell ref="A11:A13"/>
    <mergeCell ref="A3:A4"/>
    <mergeCell ref="B3:B4"/>
    <mergeCell ref="C3:D3"/>
    <mergeCell ref="E3:F3"/>
    <mergeCell ref="A26:A28"/>
  </mergeCells>
  <pageMargins left="0.31496062992125984" right="0.31496062992125984" top="0.74803149606299213" bottom="0.55118110236220474" header="0.31496062992125984" footer="0.31496062992125984"/>
  <pageSetup paperSize="9" scale="65" orientation="landscape" r:id="rId1"/>
  <headerFooter>
    <oddHeader>&amp;LGDAŃSK W LICZBACH / TURYSTYKA
&amp;F&amp;R&amp;D</oddHeader>
    <oddFooter>&amp;L&amp;"Czcionka tekstu podstawowego,Kursywa"&amp;8Opracowanie: Referat Badań i Analiz Społeczno-Gospodarczych, WPG, UMG&amp;R&amp;"Czcionka tekstu podstawowego,Kursywa"&amp;8www.gdansk.pl/gdanskwliczbach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</vt:i4>
      </vt:variant>
    </vt:vector>
  </HeadingPairs>
  <TitlesOfParts>
    <vt:vector size="8" baseType="lpstr">
      <vt:lpstr>Ruch na przejściach granicznych</vt:lpstr>
      <vt:lpstr>Osoby, przejścia</vt:lpstr>
      <vt:lpstr>Środki transporu, przejścia</vt:lpstr>
      <vt:lpstr>'Osoby, przejścia'!_ftn1</vt:lpstr>
      <vt:lpstr>'Osoby, przejścia'!_ftnref1</vt:lpstr>
      <vt:lpstr>'Osoby, przejścia'!Obszar_wydruku</vt:lpstr>
      <vt:lpstr>'Ruch na przejściach granicznych'!Obszar_wydruku</vt:lpstr>
      <vt:lpstr>'Środki transporu, przejścia'!Obszar_wydruku</vt:lpstr>
    </vt:vector>
  </TitlesOfParts>
  <Company>Nazwa twojej firmy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RBiASG, WPG, UMG</dc:creator>
  <cp:lastModifiedBy>Hrynkiewicz Marcin</cp:lastModifiedBy>
  <cp:lastPrinted>2019-01-28T10:50:28Z</cp:lastPrinted>
  <dcterms:created xsi:type="dcterms:W3CDTF">2010-03-12T08:23:16Z</dcterms:created>
  <dcterms:modified xsi:type="dcterms:W3CDTF">2019-07-01T12:30:09Z</dcterms:modified>
</cp:coreProperties>
</file>