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a\Desktop\"/>
    </mc:Choice>
  </mc:AlternateContent>
  <bookViews>
    <workbookView xWindow="0" yWindow="0" windowWidth="21600" windowHeight="11100"/>
  </bookViews>
  <sheets>
    <sheet name="0001XXXX" sheetId="1" r:id="rId1"/>
  </sheets>
  <calcPr calcId="171027"/>
  <fileRecoveryPr autoRecover="0"/>
</workbook>
</file>

<file path=xl/calcChain.xml><?xml version="1.0" encoding="utf-8"?>
<calcChain xmlns="http://schemas.openxmlformats.org/spreadsheetml/2006/main">
  <c r="N622" i="1" l="1"/>
  <c r="M622" i="1"/>
  <c r="L622" i="1"/>
  <c r="K622" i="1"/>
  <c r="J622" i="1"/>
  <c r="F622" i="1"/>
  <c r="O622" i="1"/>
  <c r="G187" i="1"/>
  <c r="I187" i="1"/>
  <c r="L187" i="1"/>
  <c r="N187" i="1"/>
  <c r="G188" i="1"/>
  <c r="I188" i="1"/>
  <c r="L188" i="1"/>
  <c r="N188" i="1"/>
  <c r="G189" i="1"/>
  <c r="I189" i="1"/>
  <c r="L189" i="1"/>
  <c r="N189" i="1"/>
  <c r="G190" i="1"/>
  <c r="I190" i="1"/>
  <c r="L190" i="1"/>
  <c r="N190" i="1"/>
  <c r="O614" i="1"/>
  <c r="O615" i="1" s="1"/>
  <c r="L528" i="1" l="1"/>
  <c r="L236" i="1"/>
  <c r="L237" i="1"/>
  <c r="L238" i="1"/>
  <c r="L217" i="1"/>
  <c r="L218" i="1"/>
  <c r="L219" i="1"/>
  <c r="N174" i="1"/>
  <c r="L173" i="1"/>
  <c r="L174" i="1"/>
  <c r="I173" i="1"/>
  <c r="G173" i="1"/>
  <c r="G174" i="1"/>
  <c r="N100" i="1"/>
  <c r="L100" i="1"/>
  <c r="I100" i="1"/>
  <c r="G100" i="1"/>
  <c r="N99" i="1"/>
  <c r="L99" i="1"/>
  <c r="I99" i="1"/>
  <c r="G99" i="1"/>
  <c r="N102" i="1"/>
  <c r="L102" i="1"/>
  <c r="I102" i="1"/>
  <c r="G102" i="1"/>
  <c r="N101" i="1"/>
  <c r="L101" i="1"/>
  <c r="I101" i="1"/>
  <c r="G101" i="1"/>
  <c r="E83" i="1" l="1"/>
  <c r="F83" i="1"/>
  <c r="H83" i="1"/>
  <c r="J83" i="1"/>
  <c r="K83" i="1"/>
  <c r="M83" i="1"/>
  <c r="M614" i="1"/>
  <c r="M615" i="1" s="1"/>
  <c r="K614" i="1"/>
  <c r="K615" i="1" s="1"/>
  <c r="J614" i="1"/>
  <c r="J615" i="1" s="1"/>
  <c r="H614" i="1"/>
  <c r="H615" i="1" s="1"/>
  <c r="F614" i="1"/>
  <c r="F615" i="1" s="1"/>
  <c r="E614" i="1"/>
  <c r="E615" i="1" s="1"/>
  <c r="N613" i="1"/>
  <c r="N614" i="1" s="1"/>
  <c r="L613" i="1"/>
  <c r="L614" i="1" s="1"/>
  <c r="I613" i="1"/>
  <c r="I614" i="1" s="1"/>
  <c r="G613" i="1"/>
  <c r="G614" i="1" s="1"/>
  <c r="M601" i="1"/>
  <c r="M602" i="1" s="1"/>
  <c r="K601" i="1"/>
  <c r="K602" i="1" s="1"/>
  <c r="J601" i="1"/>
  <c r="J602" i="1" s="1"/>
  <c r="H601" i="1"/>
  <c r="H602" i="1" s="1"/>
  <c r="F601" i="1"/>
  <c r="F602" i="1" s="1"/>
  <c r="E601" i="1"/>
  <c r="E602" i="1" s="1"/>
  <c r="N600" i="1"/>
  <c r="L600" i="1"/>
  <c r="I600" i="1"/>
  <c r="G600" i="1"/>
  <c r="N599" i="1"/>
  <c r="L599" i="1"/>
  <c r="I599" i="1"/>
  <c r="G599" i="1"/>
  <c r="N598" i="1"/>
  <c r="L598" i="1"/>
  <c r="L601" i="1" s="1"/>
  <c r="I598" i="1"/>
  <c r="G598" i="1"/>
  <c r="M586" i="1"/>
  <c r="M587" i="1" s="1"/>
  <c r="K586" i="1"/>
  <c r="K587" i="1" s="1"/>
  <c r="J586" i="1"/>
  <c r="J587" i="1" s="1"/>
  <c r="H586" i="1"/>
  <c r="H587" i="1" s="1"/>
  <c r="F586" i="1"/>
  <c r="F587" i="1" s="1"/>
  <c r="E586" i="1"/>
  <c r="E587" i="1" s="1"/>
  <c r="N585" i="1"/>
  <c r="N586" i="1" s="1"/>
  <c r="L585" i="1"/>
  <c r="L586" i="1" s="1"/>
  <c r="I585" i="1"/>
  <c r="I586" i="1" s="1"/>
  <c r="G585" i="1"/>
  <c r="G586" i="1" s="1"/>
  <c r="M573" i="1"/>
  <c r="M574" i="1" s="1"/>
  <c r="K573" i="1"/>
  <c r="K574" i="1" s="1"/>
  <c r="J573" i="1"/>
  <c r="J574" i="1" s="1"/>
  <c r="H573" i="1"/>
  <c r="H574" i="1" s="1"/>
  <c r="F573" i="1"/>
  <c r="F574" i="1" s="1"/>
  <c r="E573" i="1"/>
  <c r="E574" i="1" s="1"/>
  <c r="N572" i="1"/>
  <c r="N573" i="1" s="1"/>
  <c r="L572" i="1"/>
  <c r="L573" i="1" s="1"/>
  <c r="I572" i="1"/>
  <c r="I573" i="1" s="1"/>
  <c r="G572" i="1"/>
  <c r="G573" i="1" s="1"/>
  <c r="L559" i="1"/>
  <c r="L560" i="1" s="1"/>
  <c r="I559" i="1"/>
  <c r="I560" i="1" s="1"/>
  <c r="M560" i="1"/>
  <c r="M561" i="1" s="1"/>
  <c r="K560" i="1"/>
  <c r="K561" i="1" s="1"/>
  <c r="J560" i="1"/>
  <c r="J561" i="1" s="1"/>
  <c r="H560" i="1"/>
  <c r="H561" i="1" s="1"/>
  <c r="F560" i="1"/>
  <c r="F561" i="1" s="1"/>
  <c r="E560" i="1"/>
  <c r="E561" i="1" s="1"/>
  <c r="N559" i="1"/>
  <c r="N560" i="1" s="1"/>
  <c r="G559" i="1"/>
  <c r="G560" i="1" s="1"/>
  <c r="G545" i="1"/>
  <c r="I545" i="1"/>
  <c r="L545" i="1"/>
  <c r="N545" i="1"/>
  <c r="G546" i="1"/>
  <c r="I546" i="1"/>
  <c r="L546" i="1"/>
  <c r="N546" i="1"/>
  <c r="E547" i="1"/>
  <c r="E548" i="1" s="1"/>
  <c r="F547" i="1"/>
  <c r="F548" i="1" s="1"/>
  <c r="H547" i="1"/>
  <c r="H548" i="1" s="1"/>
  <c r="J547" i="1"/>
  <c r="J548" i="1" s="1"/>
  <c r="K547" i="1"/>
  <c r="K548" i="1" s="1"/>
  <c r="M547" i="1"/>
  <c r="M548" i="1" s="1"/>
  <c r="N544" i="1"/>
  <c r="L544" i="1"/>
  <c r="I544" i="1"/>
  <c r="G544" i="1"/>
  <c r="M532" i="1"/>
  <c r="M533" i="1" s="1"/>
  <c r="K532" i="1"/>
  <c r="K533" i="1" s="1"/>
  <c r="J532" i="1"/>
  <c r="J533" i="1" s="1"/>
  <c r="H532" i="1"/>
  <c r="H533" i="1" s="1"/>
  <c r="F532" i="1"/>
  <c r="F533" i="1" s="1"/>
  <c r="E532" i="1"/>
  <c r="E533" i="1" s="1"/>
  <c r="N531" i="1"/>
  <c r="L531" i="1"/>
  <c r="I531" i="1"/>
  <c r="G531" i="1"/>
  <c r="N530" i="1"/>
  <c r="L530" i="1"/>
  <c r="I530" i="1"/>
  <c r="G530" i="1"/>
  <c r="N529" i="1"/>
  <c r="L529" i="1"/>
  <c r="I529" i="1"/>
  <c r="G529" i="1"/>
  <c r="N528" i="1"/>
  <c r="L532" i="1"/>
  <c r="I528" i="1"/>
  <c r="G528" i="1"/>
  <c r="M516" i="1"/>
  <c r="M517" i="1" s="1"/>
  <c r="K516" i="1"/>
  <c r="K517" i="1" s="1"/>
  <c r="J516" i="1"/>
  <c r="J517" i="1" s="1"/>
  <c r="H516" i="1"/>
  <c r="H517" i="1" s="1"/>
  <c r="F516" i="1"/>
  <c r="F517" i="1" s="1"/>
  <c r="E516" i="1"/>
  <c r="E517" i="1" s="1"/>
  <c r="N515" i="1"/>
  <c r="N516" i="1" s="1"/>
  <c r="L515" i="1"/>
  <c r="L516" i="1" s="1"/>
  <c r="I515" i="1"/>
  <c r="I516" i="1" s="1"/>
  <c r="G515" i="1"/>
  <c r="G516" i="1" s="1"/>
  <c r="G502" i="1"/>
  <c r="G503" i="1" s="1"/>
  <c r="M503" i="1"/>
  <c r="M504" i="1" s="1"/>
  <c r="K503" i="1"/>
  <c r="K504" i="1" s="1"/>
  <c r="J503" i="1"/>
  <c r="J504" i="1" s="1"/>
  <c r="H503" i="1"/>
  <c r="H504" i="1" s="1"/>
  <c r="F503" i="1"/>
  <c r="F504" i="1" s="1"/>
  <c r="E503" i="1"/>
  <c r="E504" i="1" s="1"/>
  <c r="N502" i="1"/>
  <c r="N503" i="1" s="1"/>
  <c r="L502" i="1"/>
  <c r="L503" i="1" s="1"/>
  <c r="I502" i="1"/>
  <c r="I503" i="1" s="1"/>
  <c r="M490" i="1"/>
  <c r="M491" i="1" s="1"/>
  <c r="K490" i="1"/>
  <c r="K491" i="1" s="1"/>
  <c r="J490" i="1"/>
  <c r="J491" i="1" s="1"/>
  <c r="H490" i="1"/>
  <c r="H491" i="1" s="1"/>
  <c r="F490" i="1"/>
  <c r="F491" i="1" s="1"/>
  <c r="E490" i="1"/>
  <c r="E491" i="1" s="1"/>
  <c r="N489" i="1"/>
  <c r="N490" i="1" s="1"/>
  <c r="L489" i="1"/>
  <c r="L490" i="1" s="1"/>
  <c r="I489" i="1"/>
  <c r="I490" i="1" s="1"/>
  <c r="G489" i="1"/>
  <c r="G490" i="1" s="1"/>
  <c r="M477" i="1"/>
  <c r="M478" i="1" s="1"/>
  <c r="K477" i="1"/>
  <c r="K478" i="1" s="1"/>
  <c r="J477" i="1"/>
  <c r="J478" i="1" s="1"/>
  <c r="H477" i="1"/>
  <c r="H478" i="1" s="1"/>
  <c r="F477" i="1"/>
  <c r="F478" i="1" s="1"/>
  <c r="E477" i="1"/>
  <c r="E478" i="1" s="1"/>
  <c r="N476" i="1"/>
  <c r="N477" i="1" s="1"/>
  <c r="L476" i="1"/>
  <c r="L477" i="1" s="1"/>
  <c r="I476" i="1"/>
  <c r="I477" i="1" s="1"/>
  <c r="G476" i="1"/>
  <c r="G477" i="1" s="1"/>
  <c r="M464" i="1"/>
  <c r="M465" i="1" s="1"/>
  <c r="K464" i="1"/>
  <c r="K465" i="1" s="1"/>
  <c r="J464" i="1"/>
  <c r="J465" i="1" s="1"/>
  <c r="H464" i="1"/>
  <c r="H465" i="1" s="1"/>
  <c r="F464" i="1"/>
  <c r="F465" i="1" s="1"/>
  <c r="E464" i="1"/>
  <c r="E465" i="1" s="1"/>
  <c r="N463" i="1"/>
  <c r="N464" i="1" s="1"/>
  <c r="L463" i="1"/>
  <c r="L464" i="1" s="1"/>
  <c r="I463" i="1"/>
  <c r="I464" i="1" s="1"/>
  <c r="G463" i="1"/>
  <c r="G464" i="1" s="1"/>
  <c r="G450" i="1"/>
  <c r="G451" i="1" s="1"/>
  <c r="I450" i="1"/>
  <c r="I451" i="1" s="1"/>
  <c r="L450" i="1"/>
  <c r="N450" i="1"/>
  <c r="N451" i="1" s="1"/>
  <c r="M451" i="1"/>
  <c r="M452" i="1" s="1"/>
  <c r="K451" i="1"/>
  <c r="K452" i="1" s="1"/>
  <c r="J451" i="1"/>
  <c r="J452" i="1" s="1"/>
  <c r="H451" i="1"/>
  <c r="H452" i="1" s="1"/>
  <c r="F451" i="1"/>
  <c r="F452" i="1" s="1"/>
  <c r="E451" i="1"/>
  <c r="E452" i="1" s="1"/>
  <c r="L451" i="1"/>
  <c r="N449" i="1"/>
  <c r="L449" i="1"/>
  <c r="I449" i="1"/>
  <c r="G449" i="1"/>
  <c r="M437" i="1"/>
  <c r="M438" i="1" s="1"/>
  <c r="K437" i="1"/>
  <c r="K438" i="1" s="1"/>
  <c r="J437" i="1"/>
  <c r="J438" i="1" s="1"/>
  <c r="H437" i="1"/>
  <c r="H438" i="1" s="1"/>
  <c r="F437" i="1"/>
  <c r="F438" i="1" s="1"/>
  <c r="E437" i="1"/>
  <c r="E438" i="1" s="1"/>
  <c r="N436" i="1"/>
  <c r="N437" i="1" s="1"/>
  <c r="L436" i="1"/>
  <c r="L437" i="1" s="1"/>
  <c r="I436" i="1"/>
  <c r="I437" i="1" s="1"/>
  <c r="G436" i="1"/>
  <c r="G437" i="1" s="1"/>
  <c r="N420" i="1"/>
  <c r="L420" i="1"/>
  <c r="I420" i="1"/>
  <c r="G420" i="1"/>
  <c r="M424" i="1"/>
  <c r="M425" i="1" s="1"/>
  <c r="K424" i="1"/>
  <c r="K425" i="1" s="1"/>
  <c r="J424" i="1"/>
  <c r="J425" i="1" s="1"/>
  <c r="H424" i="1"/>
  <c r="H425" i="1" s="1"/>
  <c r="F424" i="1"/>
  <c r="F425" i="1" s="1"/>
  <c r="E424" i="1"/>
  <c r="E425" i="1" s="1"/>
  <c r="N423" i="1"/>
  <c r="L423" i="1"/>
  <c r="I423" i="1"/>
  <c r="G423" i="1"/>
  <c r="N422" i="1"/>
  <c r="L422" i="1"/>
  <c r="I422" i="1"/>
  <c r="G422" i="1"/>
  <c r="N421" i="1"/>
  <c r="L421" i="1"/>
  <c r="I421" i="1"/>
  <c r="G421" i="1"/>
  <c r="N406" i="1"/>
  <c r="L406" i="1"/>
  <c r="I406" i="1"/>
  <c r="G406" i="1"/>
  <c r="N407" i="1"/>
  <c r="L407" i="1"/>
  <c r="I407" i="1"/>
  <c r="G407" i="1"/>
  <c r="E408" i="1"/>
  <c r="E409" i="1" s="1"/>
  <c r="F408" i="1"/>
  <c r="F409" i="1" s="1"/>
  <c r="H408" i="1"/>
  <c r="H409" i="1" s="1"/>
  <c r="J408" i="1"/>
  <c r="J409" i="1" s="1"/>
  <c r="K408" i="1"/>
  <c r="K409" i="1" s="1"/>
  <c r="M408" i="1"/>
  <c r="M409" i="1" s="1"/>
  <c r="N405" i="1"/>
  <c r="L405" i="1"/>
  <c r="I405" i="1"/>
  <c r="G405" i="1"/>
  <c r="M393" i="1"/>
  <c r="M394" i="1" s="1"/>
  <c r="K393" i="1"/>
  <c r="K394" i="1" s="1"/>
  <c r="J393" i="1"/>
  <c r="J394" i="1" s="1"/>
  <c r="H393" i="1"/>
  <c r="H394" i="1" s="1"/>
  <c r="F393" i="1"/>
  <c r="F394" i="1" s="1"/>
  <c r="E393" i="1"/>
  <c r="E394" i="1" s="1"/>
  <c r="N392" i="1"/>
  <c r="N393" i="1" s="1"/>
  <c r="L392" i="1"/>
  <c r="L393" i="1" s="1"/>
  <c r="I392" i="1"/>
  <c r="I393" i="1" s="1"/>
  <c r="G392" i="1"/>
  <c r="G393" i="1" s="1"/>
  <c r="M380" i="1"/>
  <c r="M381" i="1" s="1"/>
  <c r="K380" i="1"/>
  <c r="K381" i="1" s="1"/>
  <c r="J380" i="1"/>
  <c r="J381" i="1" s="1"/>
  <c r="H380" i="1"/>
  <c r="H381" i="1" s="1"/>
  <c r="F380" i="1"/>
  <c r="F381" i="1" s="1"/>
  <c r="E380" i="1"/>
  <c r="E381" i="1" s="1"/>
  <c r="N379" i="1"/>
  <c r="L379" i="1"/>
  <c r="I379" i="1"/>
  <c r="G379" i="1"/>
  <c r="N378" i="1"/>
  <c r="L378" i="1"/>
  <c r="I378" i="1"/>
  <c r="G378" i="1"/>
  <c r="M366" i="1"/>
  <c r="M367" i="1" s="1"/>
  <c r="K366" i="1"/>
  <c r="K367" i="1" s="1"/>
  <c r="J366" i="1"/>
  <c r="J367" i="1" s="1"/>
  <c r="H366" i="1"/>
  <c r="H367" i="1" s="1"/>
  <c r="F366" i="1"/>
  <c r="F367" i="1" s="1"/>
  <c r="E366" i="1"/>
  <c r="E367" i="1" s="1"/>
  <c r="N365" i="1"/>
  <c r="L365" i="1"/>
  <c r="I365" i="1"/>
  <c r="G365" i="1"/>
  <c r="N364" i="1"/>
  <c r="L364" i="1"/>
  <c r="I364" i="1"/>
  <c r="I366" i="1" s="1"/>
  <c r="G364" i="1"/>
  <c r="G366" i="1" s="1"/>
  <c r="I350" i="1"/>
  <c r="L350" i="1"/>
  <c r="M352" i="1"/>
  <c r="M353" i="1" s="1"/>
  <c r="K352" i="1"/>
  <c r="K353" i="1" s="1"/>
  <c r="J352" i="1"/>
  <c r="J353" i="1" s="1"/>
  <c r="H352" i="1"/>
  <c r="H353" i="1" s="1"/>
  <c r="F352" i="1"/>
  <c r="F353" i="1" s="1"/>
  <c r="E352" i="1"/>
  <c r="E353" i="1" s="1"/>
  <c r="N351" i="1"/>
  <c r="L351" i="1"/>
  <c r="I351" i="1"/>
  <c r="G351" i="1"/>
  <c r="N350" i="1"/>
  <c r="N352" i="1" s="1"/>
  <c r="G350" i="1"/>
  <c r="M338" i="1"/>
  <c r="M339" i="1" s="1"/>
  <c r="K338" i="1"/>
  <c r="K339" i="1" s="1"/>
  <c r="J338" i="1"/>
  <c r="J339" i="1" s="1"/>
  <c r="H338" i="1"/>
  <c r="H339" i="1" s="1"/>
  <c r="F338" i="1"/>
  <c r="F339" i="1" s="1"/>
  <c r="E338" i="1"/>
  <c r="E339" i="1" s="1"/>
  <c r="N337" i="1"/>
  <c r="L337" i="1"/>
  <c r="I337" i="1"/>
  <c r="G337" i="1"/>
  <c r="N336" i="1"/>
  <c r="L336" i="1"/>
  <c r="I336" i="1"/>
  <c r="G336" i="1"/>
  <c r="N335" i="1"/>
  <c r="L335" i="1"/>
  <c r="I335" i="1"/>
  <c r="G335" i="1"/>
  <c r="N334" i="1"/>
  <c r="L334" i="1"/>
  <c r="I334" i="1"/>
  <c r="G334" i="1"/>
  <c r="N333" i="1"/>
  <c r="L333" i="1"/>
  <c r="I333" i="1"/>
  <c r="G333" i="1"/>
  <c r="L380" i="1" l="1"/>
  <c r="I380" i="1"/>
  <c r="I601" i="1"/>
  <c r="N601" i="1"/>
  <c r="G615" i="1"/>
  <c r="I615" i="1"/>
  <c r="N615" i="1"/>
  <c r="L615" i="1"/>
  <c r="G601" i="1"/>
  <c r="N602" i="1"/>
  <c r="I602" i="1"/>
  <c r="G602" i="1"/>
  <c r="L602" i="1"/>
  <c r="G587" i="1"/>
  <c r="I587" i="1"/>
  <c r="N587" i="1"/>
  <c r="L587" i="1"/>
  <c r="G574" i="1"/>
  <c r="I574" i="1"/>
  <c r="N574" i="1"/>
  <c r="L574" i="1"/>
  <c r="N561" i="1"/>
  <c r="I561" i="1"/>
  <c r="G561" i="1"/>
  <c r="L561" i="1"/>
  <c r="G547" i="1"/>
  <c r="L547" i="1"/>
  <c r="I547" i="1"/>
  <c r="N548" i="1"/>
  <c r="N547" i="1"/>
  <c r="G548" i="1"/>
  <c r="I532" i="1"/>
  <c r="I548" i="1"/>
  <c r="L548" i="1"/>
  <c r="G532" i="1"/>
  <c r="N532" i="1"/>
  <c r="N533" i="1"/>
  <c r="I533" i="1"/>
  <c r="G533" i="1"/>
  <c r="L533" i="1"/>
  <c r="N424" i="1"/>
  <c r="N465" i="1"/>
  <c r="L465" i="1"/>
  <c r="L517" i="1"/>
  <c r="N517" i="1"/>
  <c r="I517" i="1"/>
  <c r="G517" i="1"/>
  <c r="L504" i="1"/>
  <c r="G504" i="1"/>
  <c r="I504" i="1"/>
  <c r="N504" i="1"/>
  <c r="G491" i="1"/>
  <c r="I491" i="1"/>
  <c r="N491" i="1"/>
  <c r="L491" i="1"/>
  <c r="G478" i="1"/>
  <c r="I478" i="1"/>
  <c r="N478" i="1"/>
  <c r="L478" i="1"/>
  <c r="I465" i="1"/>
  <c r="G465" i="1"/>
  <c r="G452" i="1"/>
  <c r="I452" i="1"/>
  <c r="N452" i="1"/>
  <c r="L452" i="1"/>
  <c r="I424" i="1"/>
  <c r="G438" i="1"/>
  <c r="I438" i="1"/>
  <c r="N438" i="1"/>
  <c r="L438" i="1"/>
  <c r="L424" i="1"/>
  <c r="G424" i="1"/>
  <c r="G425" i="1"/>
  <c r="I425" i="1"/>
  <c r="N425" i="1"/>
  <c r="L425" i="1"/>
  <c r="I408" i="1"/>
  <c r="N408" i="1"/>
  <c r="L408" i="1"/>
  <c r="G409" i="1"/>
  <c r="N409" i="1"/>
  <c r="I409" i="1"/>
  <c r="G408" i="1"/>
  <c r="L409" i="1"/>
  <c r="N353" i="1"/>
  <c r="L394" i="1"/>
  <c r="N394" i="1"/>
  <c r="I394" i="1"/>
  <c r="G394" i="1"/>
  <c r="N380" i="1"/>
  <c r="G380" i="1"/>
  <c r="G381" i="1"/>
  <c r="I381" i="1"/>
  <c r="N381" i="1"/>
  <c r="L381" i="1"/>
  <c r="L367" i="1"/>
  <c r="N366" i="1"/>
  <c r="L366" i="1"/>
  <c r="N367" i="1"/>
  <c r="G367" i="1"/>
  <c r="I367" i="1"/>
  <c r="I352" i="1"/>
  <c r="L352" i="1"/>
  <c r="G352" i="1"/>
  <c r="I353" i="1"/>
  <c r="G353" i="1"/>
  <c r="L353" i="1"/>
  <c r="G338" i="1"/>
  <c r="N338" i="1"/>
  <c r="L338" i="1"/>
  <c r="I338" i="1"/>
  <c r="G339" i="1"/>
  <c r="I339" i="1"/>
  <c r="N339" i="1"/>
  <c r="L339" i="1"/>
  <c r="M321" i="1"/>
  <c r="M322" i="1" s="1"/>
  <c r="K321" i="1"/>
  <c r="K322" i="1" s="1"/>
  <c r="J321" i="1"/>
  <c r="J322" i="1" s="1"/>
  <c r="H321" i="1"/>
  <c r="H322" i="1" s="1"/>
  <c r="F321" i="1"/>
  <c r="F322" i="1" s="1"/>
  <c r="E321" i="1"/>
  <c r="E322" i="1" s="1"/>
  <c r="N320" i="1"/>
  <c r="N321" i="1" s="1"/>
  <c r="L320" i="1"/>
  <c r="L321" i="1" s="1"/>
  <c r="I320" i="1"/>
  <c r="I321" i="1" s="1"/>
  <c r="G320" i="1"/>
  <c r="G321" i="1" s="1"/>
  <c r="M308" i="1"/>
  <c r="M309" i="1" s="1"/>
  <c r="K308" i="1"/>
  <c r="K309" i="1" s="1"/>
  <c r="J308" i="1"/>
  <c r="J309" i="1" s="1"/>
  <c r="H308" i="1"/>
  <c r="H309" i="1" s="1"/>
  <c r="F308" i="1"/>
  <c r="F309" i="1" s="1"/>
  <c r="E308" i="1"/>
  <c r="E309" i="1" s="1"/>
  <c r="N307" i="1"/>
  <c r="L307" i="1"/>
  <c r="I307" i="1"/>
  <c r="G307" i="1"/>
  <c r="N306" i="1"/>
  <c r="L306" i="1"/>
  <c r="I306" i="1"/>
  <c r="G306" i="1"/>
  <c r="N305" i="1"/>
  <c r="L305" i="1"/>
  <c r="I305" i="1"/>
  <c r="G305" i="1"/>
  <c r="M293" i="1"/>
  <c r="M294" i="1" s="1"/>
  <c r="K293" i="1"/>
  <c r="K294" i="1" s="1"/>
  <c r="J293" i="1"/>
  <c r="J294" i="1" s="1"/>
  <c r="H293" i="1"/>
  <c r="H294" i="1" s="1"/>
  <c r="F293" i="1"/>
  <c r="F294" i="1" s="1"/>
  <c r="E293" i="1"/>
  <c r="E294" i="1" s="1"/>
  <c r="N292" i="1"/>
  <c r="L292" i="1"/>
  <c r="I292" i="1"/>
  <c r="G292" i="1"/>
  <c r="N291" i="1"/>
  <c r="L291" i="1"/>
  <c r="I291" i="1"/>
  <c r="G291" i="1"/>
  <c r="N290" i="1"/>
  <c r="L290" i="1"/>
  <c r="I290" i="1"/>
  <c r="I293" i="1" s="1"/>
  <c r="G290" i="1"/>
  <c r="M278" i="1"/>
  <c r="M279" i="1" s="1"/>
  <c r="K278" i="1"/>
  <c r="K279" i="1" s="1"/>
  <c r="J278" i="1"/>
  <c r="J279" i="1" s="1"/>
  <c r="H278" i="1"/>
  <c r="H279" i="1" s="1"/>
  <c r="F278" i="1"/>
  <c r="F279" i="1" s="1"/>
  <c r="E278" i="1"/>
  <c r="E279" i="1" s="1"/>
  <c r="N277" i="1"/>
  <c r="N278" i="1" s="1"/>
  <c r="L277" i="1"/>
  <c r="L278" i="1" s="1"/>
  <c r="I277" i="1"/>
  <c r="I278" i="1" s="1"/>
  <c r="G277" i="1"/>
  <c r="G278" i="1" s="1"/>
  <c r="M265" i="1"/>
  <c r="M266" i="1" s="1"/>
  <c r="K265" i="1"/>
  <c r="K266" i="1" s="1"/>
  <c r="J265" i="1"/>
  <c r="J266" i="1" s="1"/>
  <c r="H265" i="1"/>
  <c r="H266" i="1" s="1"/>
  <c r="F265" i="1"/>
  <c r="F266" i="1" s="1"/>
  <c r="G266" i="1" s="1"/>
  <c r="E265" i="1"/>
  <c r="E266" i="1" s="1"/>
  <c r="N264" i="1"/>
  <c r="N265" i="1" s="1"/>
  <c r="L264" i="1"/>
  <c r="L265" i="1" s="1"/>
  <c r="I264" i="1"/>
  <c r="I265" i="1" s="1"/>
  <c r="G264" i="1"/>
  <c r="G265" i="1" s="1"/>
  <c r="M252" i="1"/>
  <c r="M253" i="1" s="1"/>
  <c r="K252" i="1"/>
  <c r="K253" i="1" s="1"/>
  <c r="J252" i="1"/>
  <c r="J253" i="1" s="1"/>
  <c r="H252" i="1"/>
  <c r="H253" i="1" s="1"/>
  <c r="F252" i="1"/>
  <c r="F253" i="1" s="1"/>
  <c r="E252" i="1"/>
  <c r="E253" i="1" s="1"/>
  <c r="N251" i="1"/>
  <c r="N252" i="1" s="1"/>
  <c r="L251" i="1"/>
  <c r="L252" i="1" s="1"/>
  <c r="I251" i="1"/>
  <c r="G251" i="1"/>
  <c r="G252" i="1" s="1"/>
  <c r="F239" i="1"/>
  <c r="F240" i="1" s="1"/>
  <c r="H239" i="1"/>
  <c r="H240" i="1" s="1"/>
  <c r="J239" i="1"/>
  <c r="J240" i="1" s="1"/>
  <c r="K239" i="1"/>
  <c r="K240" i="1" s="1"/>
  <c r="M239" i="1"/>
  <c r="M240" i="1" s="1"/>
  <c r="E239" i="1"/>
  <c r="E240" i="1" s="1"/>
  <c r="N238" i="1"/>
  <c r="I238" i="1"/>
  <c r="G238" i="1"/>
  <c r="N237" i="1"/>
  <c r="I237" i="1"/>
  <c r="G237" i="1"/>
  <c r="N236" i="1"/>
  <c r="I236" i="1"/>
  <c r="G236" i="1"/>
  <c r="N235" i="1"/>
  <c r="L235" i="1"/>
  <c r="I235" i="1"/>
  <c r="G235" i="1"/>
  <c r="F223" i="1"/>
  <c r="F224" i="1" s="1"/>
  <c r="H223" i="1"/>
  <c r="H224" i="1" s="1"/>
  <c r="J223" i="1"/>
  <c r="J224" i="1" s="1"/>
  <c r="K223" i="1"/>
  <c r="K224" i="1" s="1"/>
  <c r="M223" i="1"/>
  <c r="M224" i="1" s="1"/>
  <c r="E223" i="1"/>
  <c r="E224" i="1" s="1"/>
  <c r="N217" i="1"/>
  <c r="G217" i="1"/>
  <c r="N222" i="1"/>
  <c r="L222" i="1"/>
  <c r="I222" i="1"/>
  <c r="G222" i="1"/>
  <c r="N221" i="1"/>
  <c r="L221" i="1"/>
  <c r="I221" i="1"/>
  <c r="G221" i="1"/>
  <c r="N220" i="1"/>
  <c r="L220" i="1"/>
  <c r="I220" i="1"/>
  <c r="G220" i="1"/>
  <c r="N219" i="1"/>
  <c r="I219" i="1"/>
  <c r="G219" i="1"/>
  <c r="N218" i="1"/>
  <c r="I218" i="1"/>
  <c r="G218" i="1"/>
  <c r="I217" i="1"/>
  <c r="M205" i="1"/>
  <c r="M206" i="1" s="1"/>
  <c r="K205" i="1"/>
  <c r="K206" i="1" s="1"/>
  <c r="J205" i="1"/>
  <c r="J206" i="1" s="1"/>
  <c r="H205" i="1"/>
  <c r="H206" i="1" s="1"/>
  <c r="F205" i="1"/>
  <c r="F206" i="1" s="1"/>
  <c r="E205" i="1"/>
  <c r="E206" i="1" s="1"/>
  <c r="N204" i="1"/>
  <c r="L204" i="1"/>
  <c r="I204" i="1"/>
  <c r="G204" i="1"/>
  <c r="N203" i="1"/>
  <c r="N205" i="1" s="1"/>
  <c r="L203" i="1"/>
  <c r="I203" i="1"/>
  <c r="I205" i="1" s="1"/>
  <c r="G203" i="1"/>
  <c r="G205" i="1" s="1"/>
  <c r="F175" i="1"/>
  <c r="F176" i="1" s="1"/>
  <c r="H175" i="1"/>
  <c r="H176" i="1" s="1"/>
  <c r="J175" i="1"/>
  <c r="J176" i="1" s="1"/>
  <c r="K175" i="1"/>
  <c r="K176" i="1" s="1"/>
  <c r="M175" i="1"/>
  <c r="M176" i="1" s="1"/>
  <c r="E175" i="1"/>
  <c r="E176" i="1" s="1"/>
  <c r="J133" i="1"/>
  <c r="J134" i="1" s="1"/>
  <c r="K133" i="1"/>
  <c r="K134" i="1" s="1"/>
  <c r="M133" i="1"/>
  <c r="M134" i="1" s="1"/>
  <c r="H133" i="1"/>
  <c r="H134" i="1" s="1"/>
  <c r="H622" i="1" s="1"/>
  <c r="F133" i="1"/>
  <c r="F134" i="1" s="1"/>
  <c r="E133" i="1"/>
  <c r="E134" i="1" s="1"/>
  <c r="E622" i="1" s="1"/>
  <c r="M160" i="1"/>
  <c r="M161" i="1" s="1"/>
  <c r="K160" i="1"/>
  <c r="K161" i="1" s="1"/>
  <c r="J160" i="1"/>
  <c r="J161" i="1" s="1"/>
  <c r="H160" i="1"/>
  <c r="H161" i="1" s="1"/>
  <c r="F160" i="1"/>
  <c r="F161" i="1" s="1"/>
  <c r="E160" i="1"/>
  <c r="E161" i="1" s="1"/>
  <c r="I174" i="1"/>
  <c r="N172" i="1"/>
  <c r="L172" i="1"/>
  <c r="I172" i="1"/>
  <c r="G172" i="1"/>
  <c r="N158" i="1"/>
  <c r="L158" i="1"/>
  <c r="I158" i="1"/>
  <c r="G158" i="1"/>
  <c r="N132" i="1"/>
  <c r="L132" i="1"/>
  <c r="I132" i="1"/>
  <c r="G132" i="1"/>
  <c r="N130" i="1"/>
  <c r="L130" i="1"/>
  <c r="I130" i="1"/>
  <c r="G130" i="1"/>
  <c r="N131" i="1"/>
  <c r="L131" i="1"/>
  <c r="I131" i="1"/>
  <c r="G131" i="1"/>
  <c r="M191" i="1"/>
  <c r="M192" i="1" s="1"/>
  <c r="K191" i="1"/>
  <c r="K192" i="1" s="1"/>
  <c r="J191" i="1"/>
  <c r="J192" i="1" s="1"/>
  <c r="H191" i="1"/>
  <c r="H192" i="1" s="1"/>
  <c r="F191" i="1"/>
  <c r="F192" i="1" s="1"/>
  <c r="E191" i="1"/>
  <c r="E192" i="1" s="1"/>
  <c r="N159" i="1"/>
  <c r="L159" i="1"/>
  <c r="I159" i="1"/>
  <c r="G159" i="1"/>
  <c r="M146" i="1"/>
  <c r="M147" i="1" s="1"/>
  <c r="K146" i="1"/>
  <c r="K147" i="1" s="1"/>
  <c r="J146" i="1"/>
  <c r="J147" i="1" s="1"/>
  <c r="H146" i="1"/>
  <c r="H147" i="1" s="1"/>
  <c r="F146" i="1"/>
  <c r="F147" i="1" s="1"/>
  <c r="E146" i="1"/>
  <c r="E147" i="1" s="1"/>
  <c r="N145" i="1"/>
  <c r="N146" i="1" s="1"/>
  <c r="L145" i="1"/>
  <c r="L146" i="1" s="1"/>
  <c r="I145" i="1"/>
  <c r="I146" i="1" s="1"/>
  <c r="G145" i="1"/>
  <c r="G146" i="1" s="1"/>
  <c r="N129" i="1"/>
  <c r="L129" i="1"/>
  <c r="I129" i="1"/>
  <c r="G129" i="1"/>
  <c r="G116" i="1"/>
  <c r="G117" i="1" s="1"/>
  <c r="N116" i="1"/>
  <c r="N117" i="1" s="1"/>
  <c r="L116" i="1"/>
  <c r="I116" i="1"/>
  <c r="I117" i="1" s="1"/>
  <c r="G96" i="1"/>
  <c r="I96" i="1"/>
  <c r="L96" i="1"/>
  <c r="N96" i="1"/>
  <c r="G97" i="1"/>
  <c r="I97" i="1"/>
  <c r="L97" i="1"/>
  <c r="N97" i="1"/>
  <c r="G98" i="1"/>
  <c r="I98" i="1"/>
  <c r="L98" i="1"/>
  <c r="N98" i="1"/>
  <c r="G103" i="1"/>
  <c r="I103" i="1"/>
  <c r="L103" i="1"/>
  <c r="N103" i="1"/>
  <c r="M117" i="1"/>
  <c r="M118" i="1" s="1"/>
  <c r="K117" i="1"/>
  <c r="K118" i="1" s="1"/>
  <c r="J117" i="1"/>
  <c r="J118" i="1" s="1"/>
  <c r="H117" i="1"/>
  <c r="H118" i="1" s="1"/>
  <c r="F117" i="1"/>
  <c r="F118" i="1" s="1"/>
  <c r="E117" i="1"/>
  <c r="E118" i="1" s="1"/>
  <c r="M104" i="1"/>
  <c r="M105" i="1" s="1"/>
  <c r="K104" i="1"/>
  <c r="K105" i="1" s="1"/>
  <c r="J104" i="1"/>
  <c r="J105" i="1" s="1"/>
  <c r="H104" i="1"/>
  <c r="H105" i="1" s="1"/>
  <c r="F104" i="1"/>
  <c r="F105" i="1" s="1"/>
  <c r="E104" i="1"/>
  <c r="E105" i="1" s="1"/>
  <c r="N95" i="1"/>
  <c r="L95" i="1"/>
  <c r="I95" i="1"/>
  <c r="G95" i="1"/>
  <c r="I622" i="1" l="1"/>
  <c r="I266" i="1"/>
  <c r="I176" i="1"/>
  <c r="N293" i="1"/>
  <c r="I191" i="1"/>
  <c r="I308" i="1"/>
  <c r="I239" i="1"/>
  <c r="N322" i="1"/>
  <c r="I322" i="1"/>
  <c r="G322" i="1"/>
  <c r="L322" i="1"/>
  <c r="N308" i="1"/>
  <c r="L308" i="1"/>
  <c r="N309" i="1"/>
  <c r="G308" i="1"/>
  <c r="I309" i="1"/>
  <c r="G309" i="1"/>
  <c r="L309" i="1"/>
  <c r="L294" i="1"/>
  <c r="G293" i="1"/>
  <c r="L293" i="1"/>
  <c r="N294" i="1"/>
  <c r="G294" i="1"/>
  <c r="I294" i="1"/>
  <c r="G279" i="1"/>
  <c r="I279" i="1"/>
  <c r="N223" i="1"/>
  <c r="L205" i="1"/>
  <c r="L266" i="1"/>
  <c r="N266" i="1"/>
  <c r="N279" i="1"/>
  <c r="L279" i="1"/>
  <c r="I253" i="1"/>
  <c r="N239" i="1"/>
  <c r="L223" i="1"/>
  <c r="I252" i="1"/>
  <c r="N253" i="1"/>
  <c r="G253" i="1"/>
  <c r="L253" i="1"/>
  <c r="G239" i="1"/>
  <c r="I223" i="1"/>
  <c r="L239" i="1"/>
  <c r="G240" i="1"/>
  <c r="N240" i="1"/>
  <c r="G223" i="1"/>
  <c r="L240" i="1"/>
  <c r="I240" i="1"/>
  <c r="N133" i="1"/>
  <c r="G175" i="1"/>
  <c r="G224" i="1"/>
  <c r="I224" i="1"/>
  <c r="N224" i="1"/>
  <c r="I133" i="1"/>
  <c r="L175" i="1"/>
  <c r="L224" i="1"/>
  <c r="N206" i="1"/>
  <c r="L206" i="1"/>
  <c r="G206" i="1"/>
  <c r="I206" i="1"/>
  <c r="N160" i="1"/>
  <c r="G160" i="1"/>
  <c r="N175" i="1"/>
  <c r="L133" i="1"/>
  <c r="N191" i="1"/>
  <c r="G191" i="1"/>
  <c r="G192" i="1"/>
  <c r="G133" i="1"/>
  <c r="I160" i="1"/>
  <c r="I175" i="1"/>
  <c r="G161" i="1"/>
  <c r="L160" i="1"/>
  <c r="L161" i="1"/>
  <c r="N161" i="1"/>
  <c r="N176" i="1"/>
  <c r="I161" i="1"/>
  <c r="L134" i="1"/>
  <c r="L192" i="1"/>
  <c r="L191" i="1"/>
  <c r="N192" i="1"/>
  <c r="I192" i="1"/>
  <c r="L176" i="1"/>
  <c r="G176" i="1"/>
  <c r="L147" i="1"/>
  <c r="N147" i="1"/>
  <c r="G147" i="1"/>
  <c r="I147" i="1"/>
  <c r="G134" i="1"/>
  <c r="N134" i="1"/>
  <c r="I134" i="1"/>
  <c r="G118" i="1"/>
  <c r="G104" i="1"/>
  <c r="L117" i="1"/>
  <c r="N118" i="1"/>
  <c r="L118" i="1"/>
  <c r="I118" i="1"/>
  <c r="N104" i="1"/>
  <c r="L104" i="1"/>
  <c r="I105" i="1"/>
  <c r="I104" i="1"/>
  <c r="G105" i="1"/>
  <c r="L105" i="1"/>
  <c r="N105" i="1"/>
  <c r="N77" i="1"/>
  <c r="N78" i="1"/>
  <c r="N79" i="1"/>
  <c r="N80" i="1"/>
  <c r="N81" i="1"/>
  <c r="N82" i="1"/>
  <c r="N76" i="1"/>
  <c r="I77" i="1"/>
  <c r="I78" i="1"/>
  <c r="I79" i="1"/>
  <c r="I80" i="1"/>
  <c r="I81" i="1"/>
  <c r="I82" i="1"/>
  <c r="G77" i="1"/>
  <c r="G78" i="1"/>
  <c r="G79" i="1"/>
  <c r="G80" i="1"/>
  <c r="G81" i="1"/>
  <c r="G82" i="1"/>
  <c r="L77" i="1"/>
  <c r="L78" i="1"/>
  <c r="L79" i="1"/>
  <c r="L80" i="1"/>
  <c r="L81" i="1"/>
  <c r="L82" i="1"/>
  <c r="L76" i="1"/>
  <c r="L83" i="1" l="1"/>
  <c r="N83" i="1"/>
  <c r="I76" i="1"/>
  <c r="I83" i="1" s="1"/>
  <c r="G76" i="1"/>
  <c r="G83" i="1" s="1"/>
  <c r="N63" i="1"/>
  <c r="L63" i="1"/>
  <c r="I63" i="1"/>
  <c r="G63" i="1"/>
  <c r="N50" i="1"/>
  <c r="L50" i="1"/>
  <c r="I50" i="1"/>
  <c r="G50" i="1"/>
  <c r="L37" i="1"/>
  <c r="L36" i="1"/>
  <c r="I37" i="1"/>
  <c r="I36" i="1"/>
  <c r="G37" i="1"/>
  <c r="G36" i="1"/>
  <c r="N37" i="1"/>
  <c r="N36" i="1"/>
  <c r="N22" i="1"/>
  <c r="N25" i="1"/>
  <c r="N23" i="1"/>
  <c r="L23" i="1"/>
  <c r="G23" i="1"/>
  <c r="I22" i="1"/>
  <c r="L22" i="1"/>
  <c r="G22" i="1"/>
  <c r="N9" i="1"/>
  <c r="N10" i="1" s="1"/>
  <c r="L9" i="1"/>
  <c r="L10" i="1" s="1"/>
  <c r="G9" i="1"/>
  <c r="G10" i="1" s="1"/>
  <c r="E10" i="1"/>
  <c r="F10" i="1"/>
  <c r="F11" i="1" s="1"/>
  <c r="H10" i="1"/>
  <c r="H11" i="1" s="1"/>
  <c r="J10" i="1"/>
  <c r="J11" i="1" s="1"/>
  <c r="N11" i="1" s="1"/>
  <c r="K10" i="1"/>
  <c r="K11" i="1" s="1"/>
  <c r="M10" i="1"/>
  <c r="I11" i="1" l="1"/>
  <c r="G11" i="1"/>
  <c r="L11" i="1"/>
  <c r="I9" i="1"/>
  <c r="I10" i="1" s="1"/>
  <c r="M84" i="1" l="1"/>
  <c r="K84" i="1"/>
  <c r="J84" i="1"/>
  <c r="H84" i="1"/>
  <c r="F84" i="1"/>
  <c r="E84" i="1"/>
  <c r="M64" i="1"/>
  <c r="K64" i="1"/>
  <c r="J64" i="1"/>
  <c r="J65" i="1" s="1"/>
  <c r="H64" i="1"/>
  <c r="F64" i="1"/>
  <c r="E64" i="1"/>
  <c r="E65" i="1" s="1"/>
  <c r="M51" i="1"/>
  <c r="M52" i="1" s="1"/>
  <c r="K51" i="1"/>
  <c r="K52" i="1" s="1"/>
  <c r="J51" i="1"/>
  <c r="J52" i="1" s="1"/>
  <c r="H51" i="1"/>
  <c r="H52" i="1" s="1"/>
  <c r="F51" i="1"/>
  <c r="F52" i="1" s="1"/>
  <c r="E51" i="1"/>
  <c r="E52" i="1" s="1"/>
  <c r="M38" i="1"/>
  <c r="M39" i="1" s="1"/>
  <c r="K38" i="1"/>
  <c r="K39" i="1" s="1"/>
  <c r="J38" i="1"/>
  <c r="H38" i="1"/>
  <c r="H39" i="1" s="1"/>
  <c r="F38" i="1"/>
  <c r="F39" i="1" s="1"/>
  <c r="E38" i="1"/>
  <c r="E39" i="1" s="1"/>
  <c r="F65" i="1" l="1"/>
  <c r="G64" i="1"/>
  <c r="H65" i="1"/>
  <c r="I65" i="1" s="1"/>
  <c r="I64" i="1"/>
  <c r="M65" i="1"/>
  <c r="N65" i="1" s="1"/>
  <c r="N64" i="1"/>
  <c r="K65" i="1"/>
  <c r="L65" i="1" s="1"/>
  <c r="L64" i="1"/>
  <c r="L84" i="1"/>
  <c r="N84" i="1"/>
  <c r="I84" i="1"/>
  <c r="G84" i="1"/>
  <c r="G65" i="1"/>
  <c r="L52" i="1"/>
  <c r="G52" i="1"/>
  <c r="N52" i="1"/>
  <c r="I52" i="1"/>
  <c r="J39" i="1"/>
  <c r="N38" i="1"/>
  <c r="I39" i="1"/>
  <c r="G39" i="1"/>
  <c r="G38" i="1"/>
  <c r="L51" i="1"/>
  <c r="G51" i="1"/>
  <c r="I38" i="1"/>
  <c r="I51" i="1"/>
  <c r="L38" i="1"/>
  <c r="N51" i="1"/>
  <c r="M24" i="1"/>
  <c r="M25" i="1" s="1"/>
  <c r="K24" i="1"/>
  <c r="K25" i="1" s="1"/>
  <c r="J24" i="1"/>
  <c r="H24" i="1"/>
  <c r="H25" i="1" s="1"/>
  <c r="F24" i="1"/>
  <c r="F25" i="1" s="1"/>
  <c r="E24" i="1"/>
  <c r="L39" i="1" l="1"/>
  <c r="N39" i="1"/>
  <c r="J25" i="1"/>
  <c r="L24" i="1"/>
  <c r="N24" i="1"/>
  <c r="E25" i="1"/>
  <c r="I24" i="1"/>
  <c r="G24" i="1"/>
  <c r="G622" i="1" l="1"/>
  <c r="L25" i="1"/>
  <c r="I25" i="1"/>
  <c r="G25" i="1"/>
</calcChain>
</file>

<file path=xl/sharedStrings.xml><?xml version="1.0" encoding="utf-8"?>
<sst xmlns="http://schemas.openxmlformats.org/spreadsheetml/2006/main" count="1181" uniqueCount="75">
  <si>
    <t>OKRES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</si>
  <si>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</si>
  <si>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</si>
  <si>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</si>
  <si>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</si>
  <si>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</si>
  <si>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</si>
  <si>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</si>
  <si>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ILOŚĆ</t>
  </si>
  <si>
    <t>%</t>
  </si>
  <si>
    <t>PLAC</t>
  </si>
  <si>
    <t>SUMA</t>
  </si>
  <si>
    <t>STATYSTYKA</t>
  </si>
  <si>
    <t>KAT. B</t>
  </si>
  <si>
    <t>KAT. AM</t>
  </si>
  <si>
    <t>KAT. A1</t>
  </si>
  <si>
    <t>KAT. A2</t>
  </si>
  <si>
    <t>KAT. A</t>
  </si>
  <si>
    <t>KAT. B1</t>
  </si>
  <si>
    <t>KAT. D</t>
  </si>
  <si>
    <t>PORD</t>
  </si>
  <si>
    <t xml:space="preserve">SUMA </t>
  </si>
  <si>
    <t>Zestawienie opracowano na podstawie statystyki zdawalności egzaminów państwowych przekazanej</t>
  </si>
  <si>
    <t xml:space="preserve">kierowców wyszkolonych w ośrodku szkolenia kierowców prowadzącym działalność na obszarze miasta </t>
  </si>
  <si>
    <t>Gdańska.</t>
  </si>
  <si>
    <t xml:space="preserve">3. OSK: OŚWIATA LINGWISTA - NR 00082261 </t>
  </si>
  <si>
    <t>KAT.CE</t>
  </si>
  <si>
    <t xml:space="preserve">4. OSK: ASCONA- NR 00142261 </t>
  </si>
  <si>
    <t>5. OSK: CREDO - NR 00152261</t>
  </si>
  <si>
    <t xml:space="preserve">6. OSK: VECTRA - NR 00192261 </t>
  </si>
  <si>
    <t>KAT. BE</t>
  </si>
  <si>
    <t>KAT. C</t>
  </si>
  <si>
    <t>KAT. CE</t>
  </si>
  <si>
    <t>7. OSK:  POLDEK - NR 00222261P</t>
  </si>
  <si>
    <t>8. OSK: GDAŃSKIE AUTOBUSY I TRAMWAJE SP Z O.O. - NR 00242261</t>
  </si>
  <si>
    <t>9. OSK: P.H.U. EXPRESS - NR 00352261</t>
  </si>
  <si>
    <t>10. OSK: LEKCJA - NR 00432261</t>
  </si>
  <si>
    <t>11. OSK: MOTOBIT - NR 00532261</t>
  </si>
  <si>
    <t>12. OSK: START - NR 00542261</t>
  </si>
  <si>
    <t>13. OSK: ARTOM - NR 00592261</t>
  </si>
  <si>
    <t>14. OSK: AUTO - ECOLE - NR 00632261</t>
  </si>
  <si>
    <t>15. OSK: OLIWKA - NR 00672261</t>
  </si>
  <si>
    <t>16. OSK: ELKA SCHOOL - NR 00742261</t>
  </si>
  <si>
    <t>17. OSK: ANDRZEJ PRZYTUŁA NR - 00792261</t>
  </si>
  <si>
    <t>18. OSK: DO LUZU - NR 00812261</t>
  </si>
  <si>
    <t>19. OSK: AUTO BAKAŁARZ - NR 00832261</t>
  </si>
  <si>
    <t>20. OSK: SORRISO - NR 00842261</t>
  </si>
  <si>
    <t>21. OSK:  ALB - NR 00852261</t>
  </si>
  <si>
    <t>22. OSK: ALDA - NR 00912261</t>
  </si>
  <si>
    <t>23. OSK: EXPERT - NR 00932261</t>
  </si>
  <si>
    <t>24. OSK: GDPRAWKO - NR 00972261</t>
  </si>
  <si>
    <t>25. OSK: SPEED - NR 01002261</t>
  </si>
  <si>
    <t>26. OSK: ELITE - NR 01022261</t>
  </si>
  <si>
    <t>27. OSK:  ZNAK - NR 01202261</t>
  </si>
  <si>
    <t>28. OSK:  ALFA - NR 01222261</t>
  </si>
  <si>
    <t>29. OSK: MINI - NR 01252261</t>
  </si>
  <si>
    <t>30. OSK: AUTO-CAR - NR 01282261</t>
  </si>
  <si>
    <t>31. OSK: OBELIX - NR 01422261</t>
  </si>
  <si>
    <t>32. OSK: MAX - NR 01462261</t>
  </si>
  <si>
    <t>33. OSK: ZEBRA - NR 01552261</t>
  </si>
  <si>
    <t>34. OSK: PIĄTY BIEG - NR 01562261</t>
  </si>
  <si>
    <t>36. OSK: ASTER - NR 01602261</t>
  </si>
  <si>
    <t>37. OSK: AS - NR 01612261</t>
  </si>
  <si>
    <t>38. OSK: ZIELONY LISTEK - NR 0163221</t>
  </si>
  <si>
    <t>39. OSK:  EFEKT - NR 01642261</t>
  </si>
  <si>
    <t>40. OSK: GOAUTO - NR 01652261</t>
  </si>
  <si>
    <t xml:space="preserve">1. OSK: ŁOZY - NR 00052261 </t>
  </si>
  <si>
    <t xml:space="preserve">2. OSK: CARUSEK - NR 00062261 </t>
  </si>
  <si>
    <t xml:space="preserve">przez Dyrektora Pomorskiego Ośrodka Ruch Drogowego w Gdańsku za I półrocze 2017 r.;  </t>
  </si>
  <si>
    <t xml:space="preserve">próby zdania egzaminu teoretycznego i praktycznego w okresie I półrocza 2017 r. przez kandydatów na </t>
  </si>
  <si>
    <t>41. OSK: LIMIT - NR 01662261</t>
  </si>
  <si>
    <t>42. OSK: WYŻSZA SZKOŁA JAZDY - NR 01672261</t>
  </si>
  <si>
    <t>43. OSK: MORENA - NR 01682261</t>
  </si>
  <si>
    <t>35. OSK: DELTA - NR 01572261</t>
  </si>
  <si>
    <t>SKARGI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</si>
</sst>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b/>
      <sz val="16"/>
      <name val="Calibri"/>
      <family val="2"/>
      <charset val="238"/>
    </font>
    <font>
      <sz val="11"/>
      <color indexed="8"/>
      <name val="Czcionka tekstu podstawowego"/>
    </font>
    <font>
      <b/>
      <sz val="18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5" borderId="15" applyNumberFormat="0" applyAlignment="0" applyProtection="0"/>
  </cellStyleXfs>
  <cellXfs count="178">
    <xf numFmtId="0" fontId="0" fillId="0" borderId="0" xfId="0"/>
    <xf numFmtId="0" fontId="3" fillId="2" borderId="0" xfId="0" applyFont="1" applyFill="1" applyProtection="1">
      <protection locked="0"/>
    </xf>
    <xf numFmtId="9" fontId="3" fillId="2" borderId="0" xfId="0" applyNumberFormat="1" applyFont="1" applyFill="1" applyProtection="1">
      <protection locked="0"/>
    </xf>
    <xf numFmtId="0" fontId="4" fillId="0" borderId="0" xfId="0" applyFont="1" applyProtection="1">
      <protection locked="0"/>
    </xf>
    <xf numFmtId="9" fontId="4" fillId="0" borderId="0" xfId="0" applyNumberFormat="1" applyFont="1" applyProtection="1">
      <protection locked="0"/>
    </xf>
    <xf numFmtId="0" fontId="4" fillId="0" borderId="13" xfId="0" applyFont="1" applyBorder="1" applyAlignment="1" applyProtection="1">
      <alignment horizontal="center"/>
      <protection locked="0"/>
    </xf>
    <xf numFmtId="14" fontId="6" fillId="0" borderId="3" xfId="0" applyNumberFormat="1" applyFont="1" applyBorder="1" applyAlignment="1" applyProtection="1">
      <alignment horizontal="center"/>
      <protection locked="0"/>
    </xf>
    <xf numFmtId="1" fontId="6" fillId="2" borderId="5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164" fontId="7" fillId="3" borderId="6" xfId="0" applyNumberFormat="1" applyFont="1" applyFill="1" applyBorder="1" applyAlignment="1" applyProtection="1">
      <alignment horizontal="center"/>
    </xf>
    <xf numFmtId="164" fontId="7" fillId="4" borderId="6" xfId="0" applyNumberFormat="1" applyFont="1" applyFill="1" applyBorder="1" applyAlignment="1" applyProtection="1">
      <alignment horizontal="center"/>
    </xf>
    <xf numFmtId="0" fontId="6" fillId="0" borderId="0" xfId="0" applyFont="1" applyProtection="1">
      <protection locked="0"/>
    </xf>
    <xf numFmtId="9" fontId="6" fillId="0" borderId="0" xfId="0" applyNumberFormat="1" applyFont="1" applyProtection="1">
      <protection locked="0"/>
    </xf>
    <xf numFmtId="1" fontId="6" fillId="2" borderId="7" xfId="0" applyNumberFormat="1" applyFont="1" applyFill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4" fontId="4" fillId="0" borderId="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9" fontId="4" fillId="0" borderId="0" xfId="0" applyNumberFormat="1" applyFont="1" applyBorder="1" applyProtection="1">
      <protection locked="0"/>
    </xf>
    <xf numFmtId="1" fontId="8" fillId="0" borderId="7" xfId="0" applyNumberFormat="1" applyFont="1" applyBorder="1" applyAlignment="1" applyProtection="1">
      <alignment horizontal="center"/>
    </xf>
    <xf numFmtId="1" fontId="8" fillId="0" borderId="3" xfId="0" applyNumberFormat="1" applyFont="1" applyBorder="1" applyAlignment="1" applyProtection="1">
      <alignment horizontal="center"/>
    </xf>
    <xf numFmtId="164" fontId="8" fillId="0" borderId="3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9" fontId="9" fillId="0" borderId="0" xfId="0" applyNumberFormat="1" applyFont="1" applyBorder="1" applyProtection="1"/>
    <xf numFmtId="0" fontId="9" fillId="0" borderId="0" xfId="0" applyFont="1" applyProtection="1"/>
    <xf numFmtId="1" fontId="6" fillId="2" borderId="12" xfId="0" applyNumberFormat="1" applyFont="1" applyFill="1" applyBorder="1" applyAlignment="1" applyProtection="1">
      <alignment horizontal="center"/>
    </xf>
    <xf numFmtId="1" fontId="6" fillId="0" borderId="13" xfId="0" applyNumberFormat="1" applyFont="1" applyBorder="1" applyAlignment="1" applyProtection="1">
      <alignment horizontal="center"/>
    </xf>
    <xf numFmtId="164" fontId="7" fillId="3" borderId="13" xfId="0" applyNumberFormat="1" applyFont="1" applyFill="1" applyBorder="1" applyAlignment="1" applyProtection="1">
      <alignment horizontal="center"/>
    </xf>
    <xf numFmtId="164" fontId="7" fillId="4" borderId="13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9" fontId="5" fillId="0" borderId="0" xfId="0" applyNumberFormat="1" applyFont="1" applyFill="1" applyProtection="1"/>
    <xf numFmtId="14" fontId="4" fillId="0" borderId="0" xfId="0" applyNumberFormat="1" applyFont="1" applyBorder="1" applyAlignment="1" applyProtection="1"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" fontId="4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64" fontId="7" fillId="3" borderId="6" xfId="0" applyNumberFormat="1" applyFont="1" applyFill="1" applyBorder="1" applyAlignment="1" applyProtection="1">
      <alignment horizontal="center"/>
      <protection locked="0"/>
    </xf>
    <xf numFmtId="164" fontId="7" fillId="4" borderId="6" xfId="0" applyNumberFormat="1" applyFont="1" applyFill="1" applyBorder="1" applyAlignment="1" applyProtection="1">
      <alignment horizontal="center"/>
      <protection locked="0"/>
    </xf>
    <xf numFmtId="164" fontId="7" fillId="3" borderId="3" xfId="0" applyNumberFormat="1" applyFont="1" applyFill="1" applyBorder="1" applyAlignment="1" applyProtection="1">
      <alignment horizontal="center"/>
      <protection locked="0"/>
    </xf>
    <xf numFmtId="164" fontId="7" fillId="4" borderId="3" xfId="0" applyNumberFormat="1" applyFont="1" applyFill="1" applyBorder="1" applyAlignment="1" applyProtection="1">
      <alignment horizontal="center"/>
      <protection locked="0"/>
    </xf>
    <xf numFmtId="1" fontId="8" fillId="0" borderId="7" xfId="0" applyNumberFormat="1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164" fontId="8" fillId="0" borderId="3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9" fontId="9" fillId="0" borderId="0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Border="1" applyAlignment="1" applyProtection="1">
      <alignment horizontal="center"/>
      <protection locked="0"/>
    </xf>
    <xf numFmtId="164" fontId="7" fillId="3" borderId="13" xfId="0" applyNumberFormat="1" applyFont="1" applyFill="1" applyBorder="1" applyAlignment="1" applyProtection="1">
      <alignment horizontal="center"/>
      <protection locked="0"/>
    </xf>
    <xf numFmtId="164" fontId="7" fillId="4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9" fontId="5" fillId="0" borderId="0" xfId="0" applyNumberFormat="1" applyFont="1" applyFill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13" fillId="0" borderId="16" xfId="0" applyNumberFormat="1" applyFont="1" applyBorder="1" applyAlignment="1">
      <alignment horizontal="center"/>
    </xf>
    <xf numFmtId="0" fontId="14" fillId="0" borderId="17" xfId="0" applyNumberFormat="1" applyFont="1" applyBorder="1" applyAlignment="1">
      <alignment horizontal="center" vertical="center"/>
    </xf>
    <xf numFmtId="14" fontId="13" fillId="0" borderId="17" xfId="0" applyNumberFormat="1" applyFont="1" applyBorder="1" applyAlignment="1">
      <alignment horizontal="center" vertical="center"/>
    </xf>
    <xf numFmtId="14" fontId="18" fillId="0" borderId="3" xfId="0" applyNumberFormat="1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1" fontId="6" fillId="2" borderId="27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" fontId="5" fillId="6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protection locked="0"/>
    </xf>
    <xf numFmtId="1" fontId="8" fillId="0" borderId="32" xfId="0" applyNumberFormat="1" applyFont="1" applyBorder="1" applyAlignment="1" applyProtection="1">
      <alignment horizontal="center"/>
      <protection locked="0"/>
    </xf>
    <xf numFmtId="164" fontId="7" fillId="4" borderId="3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14" fontId="13" fillId="0" borderId="40" xfId="0" applyNumberFormat="1" applyFont="1" applyBorder="1" applyAlignment="1">
      <alignment horizontal="center" vertical="center"/>
    </xf>
    <xf numFmtId="1" fontId="19" fillId="2" borderId="32" xfId="1" applyNumberFormat="1" applyFont="1" applyFill="1" applyBorder="1" applyAlignment="1">
      <alignment horizontal="center" vertical="center"/>
    </xf>
    <xf numFmtId="164" fontId="15" fillId="3" borderId="32" xfId="0" applyNumberFormat="1" applyFont="1" applyFill="1" applyBorder="1" applyAlignment="1">
      <alignment horizontal="center" vertical="center"/>
    </xf>
    <xf numFmtId="1" fontId="13" fillId="0" borderId="32" xfId="0" applyNumberFormat="1" applyFont="1" applyBorder="1" applyAlignment="1">
      <alignment horizontal="center" vertical="center"/>
    </xf>
    <xf numFmtId="164" fontId="15" fillId="4" borderId="32" xfId="0" applyNumberFormat="1" applyFont="1" applyFill="1" applyBorder="1" applyAlignment="1">
      <alignment horizontal="center" vertical="center"/>
    </xf>
    <xf numFmtId="1" fontId="13" fillId="2" borderId="32" xfId="0" applyNumberFormat="1" applyFont="1" applyFill="1" applyBorder="1" applyAlignment="1">
      <alignment horizontal="center" vertical="center"/>
    </xf>
    <xf numFmtId="1" fontId="19" fillId="6" borderId="32" xfId="1" applyNumberFormat="1" applyFont="1" applyFill="1" applyBorder="1" applyAlignment="1">
      <alignment horizontal="center" vertical="center"/>
    </xf>
    <xf numFmtId="0" fontId="3" fillId="2" borderId="0" xfId="0" applyFont="1" applyFill="1" applyBorder="1" applyProtection="1">
      <protection locked="0"/>
    </xf>
    <xf numFmtId="9" fontId="3" fillId="2" borderId="0" xfId="0" applyNumberFormat="1" applyFont="1" applyFill="1" applyBorder="1" applyProtection="1">
      <protection locked="0"/>
    </xf>
    <xf numFmtId="14" fontId="18" fillId="0" borderId="32" xfId="0" applyNumberFormat="1" applyFont="1" applyBorder="1" applyAlignment="1" applyProtection="1">
      <alignment horizontal="center" vertical="center"/>
      <protection locked="0"/>
    </xf>
    <xf numFmtId="14" fontId="18" fillId="0" borderId="3" xfId="0" applyNumberFormat="1" applyFont="1" applyBorder="1" applyAlignment="1" applyProtection="1">
      <alignment horizontal="center" vertical="center"/>
      <protection locked="0"/>
    </xf>
    <xf numFmtId="14" fontId="6" fillId="0" borderId="4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0" fontId="16" fillId="0" borderId="0" xfId="0" applyFont="1" applyBorder="1" applyAlignment="1"/>
    <xf numFmtId="0" fontId="17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1" fillId="6" borderId="33" xfId="0" applyFont="1" applyFill="1" applyBorder="1" applyAlignment="1" applyProtection="1">
      <alignment horizontal="center" vertical="center"/>
      <protection locked="0"/>
    </xf>
    <xf numFmtId="0" fontId="1" fillId="6" borderId="34" xfId="0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1" fillId="6" borderId="3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fill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1" fillId="6" borderId="35" xfId="0" applyFont="1" applyFill="1" applyBorder="1" applyAlignment="1" applyProtection="1">
      <alignment horizontal="center" vertical="center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" fillId="6" borderId="19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/>
      <protection locked="0"/>
    </xf>
    <xf numFmtId="14" fontId="8" fillId="0" borderId="0" xfId="0" applyNumberFormat="1" applyFont="1" applyBorder="1" applyAlignment="1" applyProtection="1">
      <alignment horizontal="right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4" fontId="6" fillId="0" borderId="0" xfId="0" applyNumberFormat="1" applyFont="1" applyBorder="1" applyAlignment="1" applyProtection="1">
      <alignment horizontal="center"/>
    </xf>
    <xf numFmtId="14" fontId="8" fillId="0" borderId="4" xfId="0" applyNumberFormat="1" applyFont="1" applyBorder="1" applyAlignment="1" applyProtection="1">
      <alignment horizontal="right"/>
      <protection locked="0"/>
    </xf>
    <xf numFmtId="14" fontId="8" fillId="0" borderId="21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4" fontId="8" fillId="0" borderId="4" xfId="0" applyNumberFormat="1" applyFont="1" applyBorder="1" applyAlignment="1" applyProtection="1">
      <alignment horizontal="right"/>
    </xf>
    <xf numFmtId="14" fontId="8" fillId="0" borderId="21" xfId="0" applyNumberFormat="1" applyFont="1" applyBorder="1" applyAlignment="1" applyProtection="1">
      <alignment horizontal="right"/>
    </xf>
    <xf numFmtId="1" fontId="10" fillId="0" borderId="0" xfId="0" applyNumberFormat="1" applyFont="1" applyFill="1" applyBorder="1" applyAlignment="1" applyProtection="1">
      <alignment horizontal="right"/>
    </xf>
    <xf numFmtId="1" fontId="10" fillId="0" borderId="20" xfId="0" applyNumberFormat="1" applyFont="1" applyFill="1" applyBorder="1" applyAlignment="1" applyProtection="1">
      <alignment horizontal="right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4" fontId="18" fillId="0" borderId="1" xfId="0" applyNumberFormat="1" applyFont="1" applyBorder="1" applyAlignment="1" applyProtection="1">
      <alignment horizontal="center" vertical="center"/>
      <protection locked="0"/>
    </xf>
    <xf numFmtId="14" fontId="18" fillId="0" borderId="0" xfId="0" applyNumberFormat="1" applyFont="1" applyBorder="1" applyAlignment="1" applyProtection="1">
      <alignment horizontal="center" vertical="center"/>
      <protection locked="0"/>
    </xf>
    <xf numFmtId="14" fontId="18" fillId="0" borderId="26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1" fontId="10" fillId="0" borderId="20" xfId="0" applyNumberFormat="1" applyFont="1" applyFill="1" applyBorder="1" applyAlignment="1" applyProtection="1">
      <alignment horizontal="right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5" fillId="4" borderId="37" xfId="0" applyFont="1" applyFill="1" applyBorder="1" applyAlignment="1" applyProtection="1">
      <alignment horizontal="center"/>
      <protection locked="0"/>
    </xf>
  </cellXfs>
  <cellStyles count="2">
    <cellStyle name="Normalny" xfId="0" builtinId="0"/>
    <cellStyle name="Obliczenia" xfId="1" builtin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634"/>
  <sheetViews>
    <sheetView tabSelected="1" topLeftCell="A590" zoomScale="85" zoomScaleNormal="85" workbookViewId="0">
      <selection activeCell="N355" sqref="N355"/>
    </sheetView>
  </sheetViews>
  <sheetFormatPr defaultRowHeight="14.25"/>
  <cols>
    <col min="1" max="1" width="8" style="3" customWidth="1"/>
    <col min="2" max="2" width="7.375" style="3" customWidth="1"/>
    <col min="3" max="3" width="0.25" style="3" hidden="1" customWidth="1"/>
    <col min="4" max="4" width="7.3125" style="3" bestFit="1" customWidth="1"/>
    <col min="5" max="5" width="8.5625" style="3" customWidth="1"/>
    <col min="6" max="6" width="6.375" style="3" customWidth="1"/>
    <col min="7" max="7" width="6.125" style="37" customWidth="1"/>
    <col min="8" max="8" width="6.625" style="3" customWidth="1"/>
    <col min="9" max="9" width="6.375" style="37" customWidth="1"/>
    <col min="10" max="10" width="8.5625" style="36" customWidth="1"/>
    <col min="11" max="11" width="6.625" style="3" customWidth="1"/>
    <col min="12" max="12" width="6.625" style="37" customWidth="1"/>
    <col min="13" max="13" width="8.375" style="3" customWidth="1"/>
    <col min="14" max="14" width="6.625" style="37" customWidth="1"/>
    <col min="15" max="15" width="9" style="3"/>
    <col min="16" max="16" width="9" style="4"/>
    <col min="17" max="16384" width="9" style="3"/>
  </cols>
  <sheetData>
    <row r="1" spans="1:18" s="87" customFormat="1" ht="18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P1" s="88"/>
    </row>
    <row r="2" spans="1:18" s="87" customFormat="1" ht="18">
      <c r="A2" s="115" t="s">
        <v>66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P2" s="88"/>
    </row>
    <row r="3" spans="1:18" s="110" customFormat="1" ht="14.65" thickBo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>
      <c r="A4" s="117" t="s">
        <v>0</v>
      </c>
      <c r="B4" s="117"/>
      <c r="C4" s="118" t="s">
        <v>20</v>
      </c>
      <c r="D4" s="119"/>
      <c r="E4" s="66" t="s">
        <v>1</v>
      </c>
      <c r="F4" s="67"/>
      <c r="G4" s="67"/>
      <c r="H4" s="67"/>
      <c r="I4" s="67"/>
      <c r="J4" s="66" t="s">
        <v>2</v>
      </c>
      <c r="K4" s="67"/>
      <c r="L4" s="67"/>
      <c r="M4" s="67"/>
      <c r="N4" s="67"/>
      <c r="O4" s="114" t="s">
        <v>74</v>
      </c>
    </row>
    <row r="5" spans="1:18">
      <c r="A5" s="166" t="s">
        <v>3</v>
      </c>
      <c r="B5" s="166" t="s">
        <v>4</v>
      </c>
      <c r="C5" s="120"/>
      <c r="D5" s="121"/>
      <c r="E5" s="158" t="s">
        <v>5</v>
      </c>
      <c r="F5" s="129" t="s">
        <v>6</v>
      </c>
      <c r="G5" s="129"/>
      <c r="H5" s="99" t="s">
        <v>7</v>
      </c>
      <c r="I5" s="99"/>
      <c r="J5" s="158" t="s">
        <v>5</v>
      </c>
      <c r="K5" s="97" t="s">
        <v>6</v>
      </c>
      <c r="L5" s="98"/>
      <c r="M5" s="65" t="s">
        <v>7</v>
      </c>
      <c r="N5" s="65"/>
      <c r="O5" s="114"/>
    </row>
    <row r="6" spans="1:18">
      <c r="A6" s="167"/>
      <c r="B6" s="167"/>
      <c r="C6" s="120"/>
      <c r="D6" s="121"/>
      <c r="E6" s="159"/>
      <c r="F6" s="169" t="s">
        <v>8</v>
      </c>
      <c r="G6" s="171" t="s">
        <v>9</v>
      </c>
      <c r="H6" s="169" t="s">
        <v>8</v>
      </c>
      <c r="I6" s="156" t="s">
        <v>9</v>
      </c>
      <c r="J6" s="159"/>
      <c r="K6" s="169" t="s">
        <v>8</v>
      </c>
      <c r="L6" s="171" t="s">
        <v>9</v>
      </c>
      <c r="M6" s="161" t="s">
        <v>8</v>
      </c>
      <c r="N6" s="156" t="s">
        <v>9</v>
      </c>
      <c r="O6" s="114"/>
    </row>
    <row r="7" spans="1:18" ht="14.65" thickBot="1">
      <c r="A7" s="168"/>
      <c r="B7" s="168"/>
      <c r="C7" s="122"/>
      <c r="D7" s="123"/>
      <c r="E7" s="160"/>
      <c r="F7" s="170"/>
      <c r="G7" s="172"/>
      <c r="H7" s="170"/>
      <c r="I7" s="157"/>
      <c r="J7" s="160"/>
      <c r="K7" s="170"/>
      <c r="L7" s="172"/>
      <c r="M7" s="162"/>
      <c r="N7" s="157"/>
      <c r="O7" s="114"/>
    </row>
    <row r="8" spans="1:18" ht="14.65" thickBot="1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5"/>
      <c r="O8" s="114"/>
    </row>
    <row r="9" spans="1:18" s="11" customFormat="1">
      <c r="A9" s="89">
        <v>42736</v>
      </c>
      <c r="B9" s="89">
        <v>42916</v>
      </c>
      <c r="C9" s="6"/>
      <c r="D9" s="60" t="s">
        <v>13</v>
      </c>
      <c r="E9" s="7">
        <v>85</v>
      </c>
      <c r="F9" s="8">
        <v>42</v>
      </c>
      <c r="G9" s="9">
        <f>IF(F9&gt;0,(F9*100/(E9)),0)</f>
        <v>49.411764705882355</v>
      </c>
      <c r="H9" s="8">
        <v>43</v>
      </c>
      <c r="I9" s="10">
        <f>IF(H11&gt;0,(H11*100/(E11)),0)</f>
        <v>50.588235294117645</v>
      </c>
      <c r="J9" s="7">
        <v>147</v>
      </c>
      <c r="K9" s="8">
        <v>36</v>
      </c>
      <c r="L9" s="9">
        <f>IF(K9&gt;0,(K9*100/(J9)),0)</f>
        <v>24.489795918367346</v>
      </c>
      <c r="M9" s="8">
        <v>111</v>
      </c>
      <c r="N9" s="10">
        <f>IF(M9&gt;0,(M9*100/(J9)),0)</f>
        <v>75.510204081632651</v>
      </c>
      <c r="O9" s="114"/>
      <c r="P9" s="12"/>
    </row>
    <row r="10" spans="1:18" s="23" customFormat="1">
      <c r="A10" s="152" t="s">
        <v>11</v>
      </c>
      <c r="B10" s="152"/>
      <c r="C10" s="152"/>
      <c r="D10" s="153"/>
      <c r="E10" s="18">
        <f t="shared" ref="E10:N10" si="0">SUM(E9:E9)</f>
        <v>85</v>
      </c>
      <c r="F10" s="19">
        <f t="shared" si="0"/>
        <v>42</v>
      </c>
      <c r="G10" s="20">
        <f t="shared" si="0"/>
        <v>49.411764705882355</v>
      </c>
      <c r="H10" s="19">
        <f t="shared" si="0"/>
        <v>43</v>
      </c>
      <c r="I10" s="20">
        <f t="shared" si="0"/>
        <v>50.588235294117645</v>
      </c>
      <c r="J10" s="18">
        <f t="shared" si="0"/>
        <v>147</v>
      </c>
      <c r="K10" s="19">
        <f t="shared" si="0"/>
        <v>36</v>
      </c>
      <c r="L10" s="20">
        <f t="shared" si="0"/>
        <v>24.489795918367346</v>
      </c>
      <c r="M10" s="19">
        <f t="shared" si="0"/>
        <v>111</v>
      </c>
      <c r="N10" s="20">
        <f t="shared" si="0"/>
        <v>75.510204081632651</v>
      </c>
      <c r="O10" s="77">
        <v>0</v>
      </c>
      <c r="P10" s="22"/>
      <c r="Q10" s="21"/>
      <c r="R10" s="21"/>
    </row>
    <row r="11" spans="1:18" s="28" customFormat="1" ht="14.65" thickBot="1">
      <c r="A11" s="154" t="s">
        <v>12</v>
      </c>
      <c r="B11" s="154"/>
      <c r="C11" s="154"/>
      <c r="D11" s="155"/>
      <c r="E11" s="24">
        <v>85</v>
      </c>
      <c r="F11" s="25">
        <f>F10</f>
        <v>42</v>
      </c>
      <c r="G11" s="26">
        <f>IF(F11&gt;0,(F11*100/(E11)),0)</f>
        <v>49.411764705882355</v>
      </c>
      <c r="H11" s="25">
        <f>H10</f>
        <v>43</v>
      </c>
      <c r="I11" s="27">
        <f>IF(H11&gt;0,(H11*100/(E11)),0)</f>
        <v>50.588235294117645</v>
      </c>
      <c r="J11" s="24">
        <f>J10</f>
        <v>147</v>
      </c>
      <c r="K11" s="25">
        <f>K10</f>
        <v>36</v>
      </c>
      <c r="L11" s="26">
        <f>IF(K11&gt;0,(K11*100/(J11)),0)</f>
        <v>24.489795918367346</v>
      </c>
      <c r="M11" s="25">
        <v>111</v>
      </c>
      <c r="N11" s="27">
        <f>IF(M11&gt;0,(M11*100/(J11)),0)</f>
        <v>75.510204081632651</v>
      </c>
      <c r="O11" s="75">
        <v>0</v>
      </c>
      <c r="P11" s="29"/>
    </row>
    <row r="12" spans="1:18">
      <c r="A12" s="148"/>
      <c r="B12" s="148"/>
      <c r="C12" s="148"/>
      <c r="D12" s="148"/>
      <c r="E12" s="32"/>
      <c r="F12" s="32"/>
      <c r="G12" s="33"/>
      <c r="H12" s="32"/>
      <c r="I12" s="33"/>
      <c r="J12" s="32"/>
      <c r="K12" s="32"/>
      <c r="L12" s="33"/>
      <c r="M12" s="32"/>
      <c r="N12" s="33"/>
      <c r="P12" s="17"/>
      <c r="Q12" s="16"/>
      <c r="R12" s="16"/>
    </row>
    <row r="13" spans="1:18">
      <c r="A13" s="30"/>
      <c r="B13" s="31"/>
      <c r="C13" s="31"/>
      <c r="D13" s="31"/>
      <c r="E13" s="32"/>
      <c r="F13" s="32"/>
      <c r="G13" s="33"/>
      <c r="H13" s="32"/>
      <c r="I13" s="33"/>
      <c r="J13" s="32"/>
      <c r="K13" s="32"/>
      <c r="L13" s="33"/>
      <c r="M13" s="32"/>
      <c r="N13" s="33"/>
      <c r="O13" s="16"/>
      <c r="P13" s="17"/>
      <c r="Q13" s="16"/>
      <c r="R13" s="16"/>
    </row>
    <row r="14" spans="1:18" s="87" customFormat="1" ht="18">
      <c r="A14" s="151" t="s">
        <v>67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P14" s="88"/>
    </row>
    <row r="15" spans="1:18" s="87" customFormat="1" ht="18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P15" s="88"/>
    </row>
    <row r="16" spans="1:18" s="110" customFormat="1" ht="14.65" thickBot="1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1:18">
      <c r="A17" s="117" t="s">
        <v>0</v>
      </c>
      <c r="B17" s="117"/>
      <c r="C17" s="118" t="s">
        <v>20</v>
      </c>
      <c r="D17" s="119"/>
      <c r="E17" s="124" t="s">
        <v>1</v>
      </c>
      <c r="F17" s="125"/>
      <c r="G17" s="125"/>
      <c r="H17" s="125"/>
      <c r="I17" s="125"/>
      <c r="J17" s="124" t="s">
        <v>2</v>
      </c>
      <c r="K17" s="125"/>
      <c r="L17" s="125"/>
      <c r="M17" s="125"/>
      <c r="N17" s="125"/>
      <c r="O17" s="111" t="s">
        <v>74</v>
      </c>
    </row>
    <row r="18" spans="1:18">
      <c r="A18" s="126" t="s">
        <v>3</v>
      </c>
      <c r="B18" s="126" t="s">
        <v>4</v>
      </c>
      <c r="C18" s="120"/>
      <c r="D18" s="121"/>
      <c r="E18" s="127" t="s">
        <v>5</v>
      </c>
      <c r="F18" s="129" t="s">
        <v>6</v>
      </c>
      <c r="G18" s="129"/>
      <c r="H18" s="99" t="s">
        <v>7</v>
      </c>
      <c r="I18" s="99"/>
      <c r="J18" s="127" t="s">
        <v>5</v>
      </c>
      <c r="K18" s="97" t="s">
        <v>6</v>
      </c>
      <c r="L18" s="98"/>
      <c r="M18" s="99" t="s">
        <v>7</v>
      </c>
      <c r="N18" s="99"/>
      <c r="O18" s="112"/>
    </row>
    <row r="19" spans="1:18">
      <c r="A19" s="126"/>
      <c r="B19" s="126"/>
      <c r="C19" s="120"/>
      <c r="D19" s="121"/>
      <c r="E19" s="127"/>
      <c r="F19" s="100" t="s">
        <v>8</v>
      </c>
      <c r="G19" s="102" t="s">
        <v>9</v>
      </c>
      <c r="H19" s="100" t="s">
        <v>8</v>
      </c>
      <c r="I19" s="104" t="s">
        <v>9</v>
      </c>
      <c r="J19" s="127"/>
      <c r="K19" s="100" t="s">
        <v>8</v>
      </c>
      <c r="L19" s="102" t="s">
        <v>9</v>
      </c>
      <c r="M19" s="64" t="s">
        <v>8</v>
      </c>
      <c r="N19" s="104" t="s">
        <v>9</v>
      </c>
      <c r="O19" s="112"/>
    </row>
    <row r="20" spans="1:18" ht="14.65" thickBot="1">
      <c r="A20" s="126"/>
      <c r="B20" s="126"/>
      <c r="C20" s="122"/>
      <c r="D20" s="123"/>
      <c r="E20" s="128"/>
      <c r="F20" s="101"/>
      <c r="G20" s="103"/>
      <c r="H20" s="101"/>
      <c r="I20" s="105"/>
      <c r="J20" s="128"/>
      <c r="K20" s="101"/>
      <c r="L20" s="103"/>
      <c r="M20" s="5" t="s">
        <v>10</v>
      </c>
      <c r="N20" s="105"/>
      <c r="O20" s="112"/>
    </row>
    <row r="21" spans="1:18">
      <c r="A21" s="117"/>
      <c r="B21" s="117"/>
      <c r="C21" s="117"/>
      <c r="D21" s="117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12"/>
    </row>
    <row r="22" spans="1:18">
      <c r="A22" s="90">
        <v>42736</v>
      </c>
      <c r="B22" s="90">
        <v>42916</v>
      </c>
      <c r="C22" s="15"/>
      <c r="D22" s="60" t="s">
        <v>13</v>
      </c>
      <c r="E22" s="13">
        <v>134</v>
      </c>
      <c r="F22" s="14">
        <v>87</v>
      </c>
      <c r="G22" s="40">
        <f>IF(F22&gt;0,(F22*100/(E22)),0)</f>
        <v>64.925373134328353</v>
      </c>
      <c r="H22" s="14">
        <v>47</v>
      </c>
      <c r="I22" s="41">
        <f>IF(H22&gt;0,(H22*100/(E22)),0)</f>
        <v>35.07462686567164</v>
      </c>
      <c r="J22" s="13">
        <v>302</v>
      </c>
      <c r="K22" s="14">
        <v>92</v>
      </c>
      <c r="L22" s="40">
        <f>IF(K22&gt;0,(K22*100/(J22)),0)</f>
        <v>30.463576158940398</v>
      </c>
      <c r="M22" s="14">
        <v>210</v>
      </c>
      <c r="N22" s="41">
        <f>IF(M22&gt;0,(M22*100/(J22)),0)</f>
        <v>69.536423841059602</v>
      </c>
      <c r="O22" s="112"/>
      <c r="P22" s="17"/>
      <c r="Q22" s="16"/>
      <c r="R22" s="16"/>
    </row>
    <row r="23" spans="1:18">
      <c r="A23" s="90">
        <v>42736</v>
      </c>
      <c r="B23" s="90">
        <v>42916</v>
      </c>
      <c r="C23" s="15"/>
      <c r="D23" s="60" t="s">
        <v>18</v>
      </c>
      <c r="E23" s="13">
        <v>7</v>
      </c>
      <c r="F23" s="14">
        <v>4</v>
      </c>
      <c r="G23" s="40">
        <f>IF(F23&gt;0,(F23*100/(E23)),0)</f>
        <v>57.142857142857146</v>
      </c>
      <c r="H23" s="14">
        <v>3</v>
      </c>
      <c r="I23" s="41">
        <v>10</v>
      </c>
      <c r="J23" s="13">
        <v>10</v>
      </c>
      <c r="K23" s="14">
        <v>4</v>
      </c>
      <c r="L23" s="40">
        <f>IF(K23&gt;0,(K23*100/(J23)),0)</f>
        <v>40</v>
      </c>
      <c r="M23" s="14">
        <v>6</v>
      </c>
      <c r="N23" s="41">
        <f>IF(M23&gt;0,(M23*100/(J23)),0)</f>
        <v>60</v>
      </c>
      <c r="O23" s="113"/>
      <c r="P23" s="17"/>
      <c r="Q23" s="16"/>
      <c r="R23" s="16"/>
    </row>
    <row r="24" spans="1:18" s="47" customFormat="1">
      <c r="A24" s="152" t="s">
        <v>11</v>
      </c>
      <c r="B24" s="152"/>
      <c r="C24" s="152"/>
      <c r="D24" s="153"/>
      <c r="E24" s="42">
        <f t="shared" ref="E24:M24" si="1">SUM(E22:E23)</f>
        <v>141</v>
      </c>
      <c r="F24" s="43">
        <f t="shared" si="1"/>
        <v>91</v>
      </c>
      <c r="G24" s="40">
        <f t="shared" ref="G24:G25" si="2">IF(F24&gt;0,(F24*100/(E24)),0)</f>
        <v>64.539007092198588</v>
      </c>
      <c r="H24" s="43">
        <f t="shared" si="1"/>
        <v>50</v>
      </c>
      <c r="I24" s="41">
        <f t="shared" ref="I24:I25" si="3">IF(H24&gt;0,(H24*100/(E24)),0)</f>
        <v>35.460992907801419</v>
      </c>
      <c r="J24" s="42">
        <f t="shared" si="1"/>
        <v>312</v>
      </c>
      <c r="K24" s="43">
        <f t="shared" si="1"/>
        <v>96</v>
      </c>
      <c r="L24" s="40">
        <f t="shared" ref="L24:L25" si="4">IF(K24&gt;0,(K24*100/(J24)),0)</f>
        <v>30.76923076923077</v>
      </c>
      <c r="M24" s="43">
        <f t="shared" si="1"/>
        <v>216</v>
      </c>
      <c r="N24" s="41">
        <f>IF(M24&gt;0,(M24*100/(J24)),0)</f>
        <v>69.230769230769226</v>
      </c>
      <c r="O24" s="77">
        <v>0</v>
      </c>
      <c r="P24" s="46"/>
      <c r="Q24" s="45"/>
      <c r="R24" s="45"/>
    </row>
    <row r="25" spans="1:18" s="52" customFormat="1" ht="14.65" thickBot="1">
      <c r="A25" s="135" t="s">
        <v>12</v>
      </c>
      <c r="B25" s="135"/>
      <c r="C25" s="135"/>
      <c r="D25" s="135"/>
      <c r="E25" s="48">
        <f>SUM(E24)</f>
        <v>141</v>
      </c>
      <c r="F25" s="49">
        <f>F24</f>
        <v>91</v>
      </c>
      <c r="G25" s="40">
        <f t="shared" si="2"/>
        <v>64.539007092198588</v>
      </c>
      <c r="H25" s="49">
        <f>H24</f>
        <v>50</v>
      </c>
      <c r="I25" s="41">
        <f t="shared" si="3"/>
        <v>35.460992907801419</v>
      </c>
      <c r="J25" s="48">
        <f>J24</f>
        <v>312</v>
      </c>
      <c r="K25" s="49">
        <f>K24</f>
        <v>96</v>
      </c>
      <c r="L25" s="40">
        <f t="shared" si="4"/>
        <v>30.76923076923077</v>
      </c>
      <c r="M25" s="49">
        <f>M24</f>
        <v>216</v>
      </c>
      <c r="N25" s="41">
        <f>IF(M36&gt;0,(M36*100/(J36)),0)</f>
        <v>70.212765957446805</v>
      </c>
      <c r="O25" s="75">
        <v>0</v>
      </c>
      <c r="P25" s="53"/>
    </row>
    <row r="26" spans="1:18">
      <c r="A26" s="16"/>
      <c r="B26" s="35"/>
      <c r="C26" s="35"/>
      <c r="D26" s="35"/>
      <c r="E26" s="32"/>
      <c r="F26" s="32"/>
      <c r="G26" s="33"/>
      <c r="H26" s="34"/>
      <c r="I26" s="34"/>
      <c r="J26" s="32"/>
      <c r="K26" s="32"/>
      <c r="L26" s="33"/>
      <c r="M26" s="34"/>
      <c r="N26" s="34"/>
      <c r="O26" s="16"/>
      <c r="P26" s="17"/>
      <c r="Q26" s="16"/>
      <c r="R26" s="16"/>
    </row>
    <row r="27" spans="1:18">
      <c r="A27" s="16"/>
      <c r="B27" s="35"/>
      <c r="C27" s="35"/>
      <c r="D27" s="35"/>
      <c r="E27" s="32"/>
      <c r="F27" s="32"/>
      <c r="G27" s="33"/>
      <c r="H27" s="32"/>
      <c r="I27" s="33"/>
      <c r="J27" s="32"/>
      <c r="K27" s="32"/>
      <c r="L27" s="33"/>
      <c r="M27" s="32"/>
      <c r="N27" s="33"/>
      <c r="O27" s="16"/>
      <c r="P27" s="17"/>
      <c r="Q27" s="16"/>
      <c r="R27" s="16"/>
    </row>
    <row r="28" spans="1:18" s="87" customFormat="1" ht="18">
      <c r="A28" s="151" t="s">
        <v>25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P28" s="88"/>
    </row>
    <row r="29" spans="1:18" s="87" customFormat="1" ht="18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P29" s="88"/>
    </row>
    <row r="30" spans="1:18" s="110" customFormat="1" ht="14.65" thickBot="1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</row>
    <row r="31" spans="1:18">
      <c r="A31" s="117" t="s">
        <v>0</v>
      </c>
      <c r="B31" s="117"/>
      <c r="C31" s="118" t="s">
        <v>20</v>
      </c>
      <c r="D31" s="119"/>
      <c r="E31" s="124" t="s">
        <v>1</v>
      </c>
      <c r="F31" s="125"/>
      <c r="G31" s="125"/>
      <c r="H31" s="125"/>
      <c r="I31" s="125"/>
      <c r="J31" s="124" t="s">
        <v>2</v>
      </c>
      <c r="K31" s="125"/>
      <c r="L31" s="125"/>
      <c r="M31" s="125"/>
      <c r="N31" s="125"/>
      <c r="O31" s="111" t="s">
        <v>74</v>
      </c>
    </row>
    <row r="32" spans="1:18">
      <c r="A32" s="126" t="s">
        <v>3</v>
      </c>
      <c r="B32" s="126" t="s">
        <v>4</v>
      </c>
      <c r="C32" s="120"/>
      <c r="D32" s="121"/>
      <c r="E32" s="127" t="s">
        <v>5</v>
      </c>
      <c r="F32" s="129" t="s">
        <v>6</v>
      </c>
      <c r="G32" s="129"/>
      <c r="H32" s="99" t="s">
        <v>7</v>
      </c>
      <c r="I32" s="99"/>
      <c r="J32" s="127" t="s">
        <v>5</v>
      </c>
      <c r="K32" s="97" t="s">
        <v>6</v>
      </c>
      <c r="L32" s="98"/>
      <c r="M32" s="99" t="s">
        <v>7</v>
      </c>
      <c r="N32" s="99"/>
      <c r="O32" s="112"/>
    </row>
    <row r="33" spans="1:18">
      <c r="A33" s="126"/>
      <c r="B33" s="126"/>
      <c r="C33" s="120"/>
      <c r="D33" s="121"/>
      <c r="E33" s="127"/>
      <c r="F33" s="100" t="s">
        <v>8</v>
      </c>
      <c r="G33" s="102" t="s">
        <v>9</v>
      </c>
      <c r="H33" s="100" t="s">
        <v>8</v>
      </c>
      <c r="I33" s="104" t="s">
        <v>9</v>
      </c>
      <c r="J33" s="127"/>
      <c r="K33" s="100" t="s">
        <v>8</v>
      </c>
      <c r="L33" s="102" t="s">
        <v>9</v>
      </c>
      <c r="M33" s="64" t="s">
        <v>8</v>
      </c>
      <c r="N33" s="104" t="s">
        <v>9</v>
      </c>
      <c r="O33" s="112"/>
    </row>
    <row r="34" spans="1:18" ht="14.65" thickBot="1">
      <c r="A34" s="126"/>
      <c r="B34" s="126"/>
      <c r="C34" s="122"/>
      <c r="D34" s="123"/>
      <c r="E34" s="128"/>
      <c r="F34" s="101"/>
      <c r="G34" s="103"/>
      <c r="H34" s="101"/>
      <c r="I34" s="105"/>
      <c r="J34" s="128"/>
      <c r="K34" s="101"/>
      <c r="L34" s="103"/>
      <c r="M34" s="5" t="s">
        <v>10</v>
      </c>
      <c r="N34" s="105"/>
      <c r="O34" s="112"/>
    </row>
    <row r="35" spans="1:18">
      <c r="A35" s="117"/>
      <c r="B35" s="117"/>
      <c r="C35" s="117"/>
      <c r="D35" s="117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12"/>
    </row>
    <row r="36" spans="1:18">
      <c r="A36" s="59">
        <v>42736</v>
      </c>
      <c r="B36" s="59">
        <v>42916</v>
      </c>
      <c r="C36" s="15"/>
      <c r="D36" s="60" t="s">
        <v>13</v>
      </c>
      <c r="E36" s="13">
        <v>46</v>
      </c>
      <c r="F36" s="14">
        <v>25</v>
      </c>
      <c r="G36" s="40">
        <f>IF(F36&gt;0,(F36*100/(E36)),0)</f>
        <v>54.347826086956523</v>
      </c>
      <c r="H36" s="14">
        <v>21</v>
      </c>
      <c r="I36" s="41">
        <f>IF(H36&gt;0,(H36*100/(E36)),0)</f>
        <v>45.652173913043477</v>
      </c>
      <c r="J36" s="13">
        <v>47</v>
      </c>
      <c r="K36" s="14">
        <v>14</v>
      </c>
      <c r="L36" s="40">
        <f>IF(K36&gt;0,(K36*100/(J36)),0)</f>
        <v>29.787234042553191</v>
      </c>
      <c r="M36" s="14">
        <v>33</v>
      </c>
      <c r="N36" s="41">
        <f>IF(M36&gt;0,(M36*100/(J36)),0)</f>
        <v>70.212765957446805</v>
      </c>
      <c r="O36" s="112"/>
      <c r="P36" s="17"/>
      <c r="Q36" s="16"/>
      <c r="R36" s="16"/>
    </row>
    <row r="37" spans="1:18">
      <c r="A37" s="90">
        <v>42736</v>
      </c>
      <c r="B37" s="90">
        <v>42916</v>
      </c>
      <c r="C37" s="15"/>
      <c r="D37" s="60" t="s">
        <v>26</v>
      </c>
      <c r="E37" s="13">
        <v>0</v>
      </c>
      <c r="F37" s="14">
        <v>0</v>
      </c>
      <c r="G37" s="40">
        <f>IF(F37&gt;0,(F37*100/(E37)),0)</f>
        <v>0</v>
      </c>
      <c r="H37" s="14">
        <v>0</v>
      </c>
      <c r="I37" s="41">
        <f>IF(H37&gt;0,(H37*100/(E37)),0)</f>
        <v>0</v>
      </c>
      <c r="J37" s="13">
        <v>1</v>
      </c>
      <c r="K37" s="14">
        <v>1</v>
      </c>
      <c r="L37" s="40">
        <f>IF(K37&gt;0,(K37*100/(J37)),0)</f>
        <v>100</v>
      </c>
      <c r="M37" s="14">
        <v>0</v>
      </c>
      <c r="N37" s="41">
        <f t="shared" ref="N37:N39" si="5">IF(M37&gt;0,(M37*100/(J37)),0)</f>
        <v>0</v>
      </c>
      <c r="O37" s="113"/>
      <c r="P37" s="17"/>
      <c r="Q37" s="16"/>
      <c r="R37" s="16"/>
    </row>
    <row r="38" spans="1:18" s="47" customFormat="1">
      <c r="A38" s="134" t="s">
        <v>11</v>
      </c>
      <c r="B38" s="134"/>
      <c r="C38" s="134"/>
      <c r="D38" s="134"/>
      <c r="E38" s="42">
        <f t="shared" ref="E38:M38" si="6">SUM(E36:E37)</f>
        <v>46</v>
      </c>
      <c r="F38" s="43">
        <f t="shared" si="6"/>
        <v>25</v>
      </c>
      <c r="G38" s="44">
        <f t="shared" si="6"/>
        <v>54.347826086956523</v>
      </c>
      <c r="H38" s="43">
        <f t="shared" si="6"/>
        <v>21</v>
      </c>
      <c r="I38" s="44">
        <f t="shared" si="6"/>
        <v>45.652173913043477</v>
      </c>
      <c r="J38" s="42">
        <f t="shared" si="6"/>
        <v>48</v>
      </c>
      <c r="K38" s="43">
        <f t="shared" si="6"/>
        <v>15</v>
      </c>
      <c r="L38" s="44">
        <f t="shared" si="6"/>
        <v>129.78723404255319</v>
      </c>
      <c r="M38" s="43">
        <f t="shared" si="6"/>
        <v>33</v>
      </c>
      <c r="N38" s="41">
        <f t="shared" si="5"/>
        <v>68.75</v>
      </c>
      <c r="O38" s="77">
        <v>0</v>
      </c>
      <c r="P38" s="46"/>
      <c r="Q38" s="45"/>
      <c r="R38" s="45"/>
    </row>
    <row r="39" spans="1:18" s="52" customFormat="1" ht="14.65" thickBot="1">
      <c r="A39" s="135" t="s">
        <v>12</v>
      </c>
      <c r="B39" s="135"/>
      <c r="C39" s="135"/>
      <c r="D39" s="135"/>
      <c r="E39" s="48">
        <f>SUM(E38)</f>
        <v>46</v>
      </c>
      <c r="F39" s="49">
        <f>F38</f>
        <v>25</v>
      </c>
      <c r="G39" s="50">
        <f>IF(F39&gt;0,(F39*100/(E39)),0)</f>
        <v>54.347826086956523</v>
      </c>
      <c r="H39" s="49">
        <f>H38</f>
        <v>21</v>
      </c>
      <c r="I39" s="51">
        <f>IF(H39&gt;0,(H39*100/(E39)),0)</f>
        <v>45.652173913043477</v>
      </c>
      <c r="J39" s="48">
        <f>J38</f>
        <v>48</v>
      </c>
      <c r="K39" s="49">
        <f>K38</f>
        <v>15</v>
      </c>
      <c r="L39" s="50">
        <f>IF(K39&gt;0,(K39*100/(J39)),0)</f>
        <v>31.25</v>
      </c>
      <c r="M39" s="49">
        <f>M38</f>
        <v>33</v>
      </c>
      <c r="N39" s="41">
        <f t="shared" si="5"/>
        <v>68.75</v>
      </c>
      <c r="O39" s="75">
        <v>0</v>
      </c>
      <c r="P39" s="53"/>
    </row>
    <row r="42" spans="1:18" s="87" customFormat="1" ht="18">
      <c r="A42" s="151" t="s">
        <v>27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P42" s="88"/>
    </row>
    <row r="43" spans="1:18" s="87" customFormat="1" ht="18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P43" s="88"/>
    </row>
    <row r="44" spans="1:18" s="110" customFormat="1" ht="14.65" thickBot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18">
      <c r="A45" s="117" t="s">
        <v>0</v>
      </c>
      <c r="B45" s="117"/>
      <c r="C45" s="118" t="s">
        <v>20</v>
      </c>
      <c r="D45" s="119"/>
      <c r="E45" s="124" t="s">
        <v>1</v>
      </c>
      <c r="F45" s="125"/>
      <c r="G45" s="125"/>
      <c r="H45" s="125"/>
      <c r="I45" s="125"/>
      <c r="J45" s="124" t="s">
        <v>2</v>
      </c>
      <c r="K45" s="125"/>
      <c r="L45" s="125"/>
      <c r="M45" s="125"/>
      <c r="N45" s="125"/>
      <c r="O45" s="111" t="s">
        <v>74</v>
      </c>
    </row>
    <row r="46" spans="1:18">
      <c r="A46" s="126" t="s">
        <v>3</v>
      </c>
      <c r="B46" s="126" t="s">
        <v>4</v>
      </c>
      <c r="C46" s="120"/>
      <c r="D46" s="121"/>
      <c r="E46" s="127" t="s">
        <v>5</v>
      </c>
      <c r="F46" s="129" t="s">
        <v>6</v>
      </c>
      <c r="G46" s="129"/>
      <c r="H46" s="99" t="s">
        <v>7</v>
      </c>
      <c r="I46" s="99"/>
      <c r="J46" s="127" t="s">
        <v>5</v>
      </c>
      <c r="K46" s="97" t="s">
        <v>6</v>
      </c>
      <c r="L46" s="98"/>
      <c r="M46" s="99" t="s">
        <v>7</v>
      </c>
      <c r="N46" s="99"/>
      <c r="O46" s="112"/>
    </row>
    <row r="47" spans="1:18">
      <c r="A47" s="126"/>
      <c r="B47" s="126"/>
      <c r="C47" s="120"/>
      <c r="D47" s="121"/>
      <c r="E47" s="127"/>
      <c r="F47" s="100" t="s">
        <v>8</v>
      </c>
      <c r="G47" s="102" t="s">
        <v>9</v>
      </c>
      <c r="H47" s="100" t="s">
        <v>8</v>
      </c>
      <c r="I47" s="104" t="s">
        <v>9</v>
      </c>
      <c r="J47" s="127"/>
      <c r="K47" s="100" t="s">
        <v>8</v>
      </c>
      <c r="L47" s="102" t="s">
        <v>9</v>
      </c>
      <c r="M47" s="64" t="s">
        <v>8</v>
      </c>
      <c r="N47" s="104" t="s">
        <v>9</v>
      </c>
      <c r="O47" s="112"/>
    </row>
    <row r="48" spans="1:18" ht="14.65" thickBot="1">
      <c r="A48" s="126"/>
      <c r="B48" s="126"/>
      <c r="C48" s="122"/>
      <c r="D48" s="123"/>
      <c r="E48" s="128"/>
      <c r="F48" s="101"/>
      <c r="G48" s="103"/>
      <c r="H48" s="101"/>
      <c r="I48" s="105"/>
      <c r="J48" s="128"/>
      <c r="K48" s="101"/>
      <c r="L48" s="103"/>
      <c r="M48" s="5" t="s">
        <v>10</v>
      </c>
      <c r="N48" s="105"/>
      <c r="O48" s="112"/>
    </row>
    <row r="49" spans="1:18" ht="14.65" thickBot="1">
      <c r="A49" s="117"/>
      <c r="B49" s="117"/>
      <c r="C49" s="117"/>
      <c r="D49" s="117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12"/>
    </row>
    <row r="50" spans="1:18" s="11" customFormat="1">
      <c r="A50" s="59">
        <v>42736</v>
      </c>
      <c r="B50" s="59">
        <v>42916</v>
      </c>
      <c r="C50" s="6"/>
      <c r="D50" s="60" t="s">
        <v>13</v>
      </c>
      <c r="E50" s="7">
        <v>38</v>
      </c>
      <c r="F50" s="8">
        <v>30</v>
      </c>
      <c r="G50" s="38">
        <f>IF(F50&gt;0,(F50*100/(E50)),0)</f>
        <v>78.94736842105263</v>
      </c>
      <c r="H50" s="8">
        <v>8</v>
      </c>
      <c r="I50" s="39">
        <f>IF(H50&gt;0,(H50*100/(E50)),0)</f>
        <v>21.05263157894737</v>
      </c>
      <c r="J50" s="7">
        <v>96</v>
      </c>
      <c r="K50" s="8">
        <v>24</v>
      </c>
      <c r="L50" s="38">
        <f>IF(K50&gt;0,(K50*100/(J50)),0)</f>
        <v>25</v>
      </c>
      <c r="M50" s="8">
        <v>72</v>
      </c>
      <c r="N50" s="39">
        <f>IF(M50&gt;0,(M50*100/(J50)),0)</f>
        <v>75</v>
      </c>
      <c r="O50" s="113"/>
      <c r="P50" s="12"/>
    </row>
    <row r="51" spans="1:18" s="47" customFormat="1">
      <c r="A51" s="134" t="s">
        <v>11</v>
      </c>
      <c r="B51" s="134"/>
      <c r="C51" s="134"/>
      <c r="D51" s="134"/>
      <c r="E51" s="42">
        <f t="shared" ref="E51:N51" si="7">SUM(E50:E50)</f>
        <v>38</v>
      </c>
      <c r="F51" s="43">
        <f t="shared" si="7"/>
        <v>30</v>
      </c>
      <c r="G51" s="44">
        <f t="shared" si="7"/>
        <v>78.94736842105263</v>
      </c>
      <c r="H51" s="43">
        <f t="shared" si="7"/>
        <v>8</v>
      </c>
      <c r="I51" s="44">
        <f t="shared" si="7"/>
        <v>21.05263157894737</v>
      </c>
      <c r="J51" s="42">
        <f t="shared" si="7"/>
        <v>96</v>
      </c>
      <c r="K51" s="43">
        <f t="shared" si="7"/>
        <v>24</v>
      </c>
      <c r="L51" s="44">
        <f t="shared" si="7"/>
        <v>25</v>
      </c>
      <c r="M51" s="43">
        <f t="shared" si="7"/>
        <v>72</v>
      </c>
      <c r="N51" s="44">
        <f t="shared" si="7"/>
        <v>75</v>
      </c>
      <c r="O51" s="77">
        <v>0</v>
      </c>
      <c r="P51" s="46"/>
      <c r="Q51" s="45"/>
      <c r="R51" s="45"/>
    </row>
    <row r="52" spans="1:18" s="52" customFormat="1" ht="14.65" thickBot="1">
      <c r="A52" s="135" t="s">
        <v>12</v>
      </c>
      <c r="B52" s="135"/>
      <c r="C52" s="135"/>
      <c r="D52" s="135"/>
      <c r="E52" s="48">
        <f>SUM(E51)</f>
        <v>38</v>
      </c>
      <c r="F52" s="49">
        <f>F51</f>
        <v>30</v>
      </c>
      <c r="G52" s="50">
        <f>IF(F52&gt;0,(F52*100/(E52)),0)</f>
        <v>78.94736842105263</v>
      </c>
      <c r="H52" s="49">
        <f>H51</f>
        <v>8</v>
      </c>
      <c r="I52" s="51">
        <f>IF(H52&gt;0,(H52*100/(E52)),0)</f>
        <v>21.05263157894737</v>
      </c>
      <c r="J52" s="48">
        <f>J51</f>
        <v>96</v>
      </c>
      <c r="K52" s="49">
        <f>K51</f>
        <v>24</v>
      </c>
      <c r="L52" s="50">
        <f>IF(K52&gt;0,(K52*100/(J52)),0)</f>
        <v>25</v>
      </c>
      <c r="M52" s="49">
        <f>M51</f>
        <v>72</v>
      </c>
      <c r="N52" s="51">
        <f>IF(M52&gt;0,(M52*100/(J52)),0)</f>
        <v>75</v>
      </c>
      <c r="O52" s="75">
        <v>0</v>
      </c>
      <c r="P52" s="53"/>
    </row>
    <row r="55" spans="1:18" s="87" customFormat="1" ht="18">
      <c r="A55" s="151" t="s">
        <v>28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P55" s="88"/>
    </row>
    <row r="56" spans="1:18" s="87" customFormat="1" ht="18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P56" s="88"/>
    </row>
    <row r="57" spans="1:18" s="110" customFormat="1" ht="14.65" thickBot="1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</row>
    <row r="58" spans="1:18">
      <c r="A58" s="117" t="s">
        <v>0</v>
      </c>
      <c r="B58" s="117"/>
      <c r="C58" s="118" t="s">
        <v>20</v>
      </c>
      <c r="D58" s="119"/>
      <c r="E58" s="124" t="s">
        <v>1</v>
      </c>
      <c r="F58" s="125"/>
      <c r="G58" s="125"/>
      <c r="H58" s="125"/>
      <c r="I58" s="125"/>
      <c r="J58" s="124" t="s">
        <v>2</v>
      </c>
      <c r="K58" s="125"/>
      <c r="L58" s="125"/>
      <c r="M58" s="125"/>
      <c r="N58" s="125"/>
      <c r="O58" s="111" t="s">
        <v>74</v>
      </c>
    </row>
    <row r="59" spans="1:18">
      <c r="A59" s="126" t="s">
        <v>3</v>
      </c>
      <c r="B59" s="126" t="s">
        <v>4</v>
      </c>
      <c r="C59" s="120"/>
      <c r="D59" s="121"/>
      <c r="E59" s="127" t="s">
        <v>5</v>
      </c>
      <c r="F59" s="129" t="s">
        <v>6</v>
      </c>
      <c r="G59" s="129"/>
      <c r="H59" s="99" t="s">
        <v>7</v>
      </c>
      <c r="I59" s="99"/>
      <c r="J59" s="127" t="s">
        <v>5</v>
      </c>
      <c r="K59" s="97" t="s">
        <v>6</v>
      </c>
      <c r="L59" s="98"/>
      <c r="M59" s="99" t="s">
        <v>7</v>
      </c>
      <c r="N59" s="99"/>
      <c r="O59" s="112"/>
    </row>
    <row r="60" spans="1:18">
      <c r="A60" s="126"/>
      <c r="B60" s="126"/>
      <c r="C60" s="120"/>
      <c r="D60" s="121"/>
      <c r="E60" s="127"/>
      <c r="F60" s="100" t="s">
        <v>8</v>
      </c>
      <c r="G60" s="102" t="s">
        <v>9</v>
      </c>
      <c r="H60" s="100" t="s">
        <v>8</v>
      </c>
      <c r="I60" s="104" t="s">
        <v>9</v>
      </c>
      <c r="J60" s="127"/>
      <c r="K60" s="100" t="s">
        <v>8</v>
      </c>
      <c r="L60" s="102" t="s">
        <v>9</v>
      </c>
      <c r="M60" s="64" t="s">
        <v>8</v>
      </c>
      <c r="N60" s="104" t="s">
        <v>9</v>
      </c>
      <c r="O60" s="112"/>
    </row>
    <row r="61" spans="1:18" ht="14.65" thickBot="1">
      <c r="A61" s="126"/>
      <c r="B61" s="126"/>
      <c r="C61" s="122"/>
      <c r="D61" s="123"/>
      <c r="E61" s="128"/>
      <c r="F61" s="101"/>
      <c r="G61" s="103"/>
      <c r="H61" s="101"/>
      <c r="I61" s="105"/>
      <c r="J61" s="128"/>
      <c r="K61" s="101"/>
      <c r="L61" s="103"/>
      <c r="M61" s="5" t="s">
        <v>10</v>
      </c>
      <c r="N61" s="105"/>
      <c r="O61" s="112"/>
    </row>
    <row r="62" spans="1:18">
      <c r="A62" s="117"/>
      <c r="B62" s="117"/>
      <c r="C62" s="117"/>
      <c r="D62" s="117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12"/>
    </row>
    <row r="63" spans="1:18">
      <c r="A63" s="59">
        <v>42736</v>
      </c>
      <c r="B63" s="59">
        <v>42916</v>
      </c>
      <c r="C63" s="15"/>
      <c r="D63" s="60" t="s">
        <v>13</v>
      </c>
      <c r="E63" s="13">
        <v>27</v>
      </c>
      <c r="F63" s="14">
        <v>16</v>
      </c>
      <c r="G63" s="40">
        <f>IF(F63&gt;0,(F63*100/(E63)),0)</f>
        <v>59.25925925925926</v>
      </c>
      <c r="H63" s="14">
        <v>11</v>
      </c>
      <c r="I63" s="41">
        <f>IF(H63&gt;0,(H63*100/(E63)),0)</f>
        <v>40.74074074074074</v>
      </c>
      <c r="J63" s="13">
        <v>126</v>
      </c>
      <c r="K63" s="14">
        <v>29</v>
      </c>
      <c r="L63" s="40">
        <f>IF(K63&gt;0,(K63*100/(J63)),0)</f>
        <v>23.015873015873016</v>
      </c>
      <c r="M63" s="14">
        <v>97</v>
      </c>
      <c r="N63" s="41">
        <f>IF(M63&gt;0,(M63*100/(J63)),0)</f>
        <v>76.984126984126988</v>
      </c>
      <c r="O63" s="113"/>
      <c r="P63" s="17"/>
      <c r="Q63" s="16"/>
      <c r="R63" s="16"/>
    </row>
    <row r="64" spans="1:18" s="47" customFormat="1">
      <c r="A64" s="134" t="s">
        <v>11</v>
      </c>
      <c r="B64" s="134"/>
      <c r="C64" s="134"/>
      <c r="D64" s="134"/>
      <c r="E64" s="42">
        <f>SUM(E63:E63)</f>
        <v>27</v>
      </c>
      <c r="F64" s="43">
        <f>SUM(F63:F63)</f>
        <v>16</v>
      </c>
      <c r="G64" s="40">
        <f t="shared" ref="G64:G65" si="8">IF(F64&gt;0,(F64*100/(E64)),0)</f>
        <v>59.25925925925926</v>
      </c>
      <c r="H64" s="43">
        <f>SUM(H63:H63)</f>
        <v>11</v>
      </c>
      <c r="I64" s="41">
        <f t="shared" ref="I64:I65" si="9">IF(H64&gt;0,(H64*100/(E64)),0)</f>
        <v>40.74074074074074</v>
      </c>
      <c r="J64" s="42">
        <f>SUM(J63:J63)</f>
        <v>126</v>
      </c>
      <c r="K64" s="43">
        <f>SUM(K63:K63)</f>
        <v>29</v>
      </c>
      <c r="L64" s="40">
        <f t="shared" ref="L64:L65" si="10">IF(K64&gt;0,(K64*100/(J64)),0)</f>
        <v>23.015873015873016</v>
      </c>
      <c r="M64" s="43">
        <f>SUM(M63:M63)</f>
        <v>97</v>
      </c>
      <c r="N64" s="41">
        <f t="shared" ref="N64:N65" si="11">IF(M64&gt;0,(M64*100/(J64)),0)</f>
        <v>76.984126984126988</v>
      </c>
      <c r="O64" s="77">
        <v>0</v>
      </c>
      <c r="P64" s="46"/>
      <c r="Q64" s="45"/>
      <c r="R64" s="45"/>
    </row>
    <row r="65" spans="1:18" s="52" customFormat="1" ht="14.65" thickBot="1">
      <c r="A65" s="135" t="s">
        <v>12</v>
      </c>
      <c r="B65" s="135"/>
      <c r="C65" s="135"/>
      <c r="D65" s="135"/>
      <c r="E65" s="48">
        <f>SUM(E64)</f>
        <v>27</v>
      </c>
      <c r="F65" s="49">
        <f>F64</f>
        <v>16</v>
      </c>
      <c r="G65" s="40">
        <f t="shared" si="8"/>
        <v>59.25925925925926</v>
      </c>
      <c r="H65" s="49">
        <f>H64</f>
        <v>11</v>
      </c>
      <c r="I65" s="41">
        <f t="shared" si="9"/>
        <v>40.74074074074074</v>
      </c>
      <c r="J65" s="48">
        <f>J64</f>
        <v>126</v>
      </c>
      <c r="K65" s="49">
        <f>K64</f>
        <v>29</v>
      </c>
      <c r="L65" s="40">
        <f t="shared" si="10"/>
        <v>23.015873015873016</v>
      </c>
      <c r="M65" s="49">
        <f>M64</f>
        <v>97</v>
      </c>
      <c r="N65" s="41">
        <f t="shared" si="11"/>
        <v>76.984126984126988</v>
      </c>
      <c r="O65" s="75">
        <v>0</v>
      </c>
      <c r="P65" s="53"/>
    </row>
    <row r="68" spans="1:18" s="87" customFormat="1" ht="18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P68" s="88"/>
    </row>
    <row r="69" spans="1:18" s="87" customFormat="1" ht="18">
      <c r="A69" s="115" t="s">
        <v>29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P69" s="88"/>
    </row>
    <row r="70" spans="1:18" s="110" customFormat="1" ht="14.65" thickBot="1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1:18">
      <c r="A71" s="117" t="s">
        <v>0</v>
      </c>
      <c r="B71" s="117"/>
      <c r="C71" s="118" t="s">
        <v>20</v>
      </c>
      <c r="D71" s="119"/>
      <c r="E71" s="124" t="s">
        <v>1</v>
      </c>
      <c r="F71" s="125"/>
      <c r="G71" s="125"/>
      <c r="H71" s="125"/>
      <c r="I71" s="125"/>
      <c r="J71" s="124" t="s">
        <v>2</v>
      </c>
      <c r="K71" s="125"/>
      <c r="L71" s="125"/>
      <c r="M71" s="125"/>
      <c r="N71" s="125"/>
      <c r="O71" s="111" t="s">
        <v>74</v>
      </c>
    </row>
    <row r="72" spans="1:18">
      <c r="A72" s="126" t="s">
        <v>3</v>
      </c>
      <c r="B72" s="126" t="s">
        <v>4</v>
      </c>
      <c r="C72" s="120"/>
      <c r="D72" s="121"/>
      <c r="E72" s="127" t="s">
        <v>5</v>
      </c>
      <c r="F72" s="129" t="s">
        <v>6</v>
      </c>
      <c r="G72" s="129"/>
      <c r="H72" s="99" t="s">
        <v>7</v>
      </c>
      <c r="I72" s="99"/>
      <c r="J72" s="127" t="s">
        <v>5</v>
      </c>
      <c r="K72" s="97" t="s">
        <v>6</v>
      </c>
      <c r="L72" s="98"/>
      <c r="M72" s="99" t="s">
        <v>7</v>
      </c>
      <c r="N72" s="99"/>
      <c r="O72" s="112"/>
    </row>
    <row r="73" spans="1:18">
      <c r="A73" s="126"/>
      <c r="B73" s="126"/>
      <c r="C73" s="120"/>
      <c r="D73" s="121"/>
      <c r="E73" s="127"/>
      <c r="F73" s="100" t="s">
        <v>8</v>
      </c>
      <c r="G73" s="102" t="s">
        <v>9</v>
      </c>
      <c r="H73" s="100" t="s">
        <v>8</v>
      </c>
      <c r="I73" s="104" t="s">
        <v>9</v>
      </c>
      <c r="J73" s="127"/>
      <c r="K73" s="100" t="s">
        <v>8</v>
      </c>
      <c r="L73" s="102" t="s">
        <v>9</v>
      </c>
      <c r="M73" s="64" t="s">
        <v>8</v>
      </c>
      <c r="N73" s="104" t="s">
        <v>9</v>
      </c>
      <c r="O73" s="112"/>
    </row>
    <row r="74" spans="1:18" ht="14.65" thickBot="1">
      <c r="A74" s="126"/>
      <c r="B74" s="126"/>
      <c r="C74" s="122"/>
      <c r="D74" s="123"/>
      <c r="E74" s="128"/>
      <c r="F74" s="101"/>
      <c r="G74" s="103"/>
      <c r="H74" s="101"/>
      <c r="I74" s="105"/>
      <c r="J74" s="128"/>
      <c r="K74" s="101"/>
      <c r="L74" s="103"/>
      <c r="M74" s="5" t="s">
        <v>10</v>
      </c>
      <c r="N74" s="105"/>
      <c r="O74" s="112"/>
    </row>
    <row r="75" spans="1:18" ht="14.65" thickBot="1">
      <c r="A75" s="117"/>
      <c r="B75" s="117"/>
      <c r="C75" s="117"/>
      <c r="D75" s="117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12"/>
    </row>
    <row r="76" spans="1:18" s="11" customFormat="1" ht="14.65" thickBot="1">
      <c r="A76" s="59">
        <v>42736</v>
      </c>
      <c r="B76" s="59">
        <v>42916</v>
      </c>
      <c r="C76" s="6"/>
      <c r="D76" s="60" t="s">
        <v>17</v>
      </c>
      <c r="E76" s="7">
        <v>2</v>
      </c>
      <c r="F76" s="8">
        <v>2</v>
      </c>
      <c r="G76" s="38">
        <f>IF(F76&gt;0,(F76*100/(E76)),0)</f>
        <v>100</v>
      </c>
      <c r="H76" s="8">
        <v>0</v>
      </c>
      <c r="I76" s="39">
        <f>IF(H76&gt;0,(H76*100/(E76)),0)</f>
        <v>0</v>
      </c>
      <c r="J76" s="7">
        <v>2</v>
      </c>
      <c r="K76" s="8">
        <v>2</v>
      </c>
      <c r="L76" s="38">
        <f>IF(K76&gt;0,(K76*100/(J76)),0)</f>
        <v>100</v>
      </c>
      <c r="M76" s="8">
        <v>0</v>
      </c>
      <c r="N76" s="39">
        <f>IF(M76&gt;0,(M76*100/(J76)),0)</f>
        <v>0</v>
      </c>
      <c r="O76" s="112"/>
      <c r="P76" s="12"/>
    </row>
    <row r="77" spans="1:18" s="11" customFormat="1" ht="14.65" thickBot="1">
      <c r="A77" s="59">
        <v>42736</v>
      </c>
      <c r="B77" s="59">
        <v>42916</v>
      </c>
      <c r="C77" s="6"/>
      <c r="D77" s="60" t="s">
        <v>18</v>
      </c>
      <c r="E77" s="13">
        <v>5</v>
      </c>
      <c r="F77" s="14">
        <v>1</v>
      </c>
      <c r="G77" s="38">
        <f t="shared" ref="G77:G82" si="12">IF(F77&gt;0,(F77*100/(E77)),0)</f>
        <v>20</v>
      </c>
      <c r="H77" s="14">
        <v>4</v>
      </c>
      <c r="I77" s="39">
        <f t="shared" ref="I77:I82" si="13">IF(H77&gt;0,(H77*100/(E77)),0)</f>
        <v>80</v>
      </c>
      <c r="J77" s="13">
        <v>1</v>
      </c>
      <c r="K77" s="14">
        <v>1</v>
      </c>
      <c r="L77" s="38">
        <f t="shared" ref="L77:L82" si="14">IF(K77&gt;0,(K77*100/(J77)),0)</f>
        <v>100</v>
      </c>
      <c r="M77" s="14">
        <v>0</v>
      </c>
      <c r="N77" s="39">
        <f t="shared" ref="N77:N82" si="15">IF(M77&gt;0,(M77*100/(J77)),0)</f>
        <v>0</v>
      </c>
      <c r="O77" s="112"/>
      <c r="P77" s="12"/>
    </row>
    <row r="78" spans="1:18" s="11" customFormat="1" ht="14.65" thickBot="1">
      <c r="A78" s="59">
        <v>42736</v>
      </c>
      <c r="B78" s="59">
        <v>42916</v>
      </c>
      <c r="C78" s="6"/>
      <c r="D78" s="60" t="s">
        <v>13</v>
      </c>
      <c r="E78" s="13">
        <v>66</v>
      </c>
      <c r="F78" s="14">
        <v>40</v>
      </c>
      <c r="G78" s="38">
        <f t="shared" si="12"/>
        <v>60.606060606060609</v>
      </c>
      <c r="H78" s="14">
        <v>26</v>
      </c>
      <c r="I78" s="39">
        <f t="shared" si="13"/>
        <v>39.393939393939391</v>
      </c>
      <c r="J78" s="13">
        <v>127</v>
      </c>
      <c r="K78" s="14">
        <v>44</v>
      </c>
      <c r="L78" s="38">
        <f t="shared" si="14"/>
        <v>34.645669291338585</v>
      </c>
      <c r="M78" s="14">
        <v>83</v>
      </c>
      <c r="N78" s="39">
        <f t="shared" si="15"/>
        <v>65.354330708661422</v>
      </c>
      <c r="O78" s="112"/>
      <c r="P78" s="12"/>
    </row>
    <row r="79" spans="1:18" ht="14.65" thickBot="1">
      <c r="A79" s="59">
        <v>42736</v>
      </c>
      <c r="B79" s="59">
        <v>42916</v>
      </c>
      <c r="C79" s="15"/>
      <c r="D79" s="60" t="s">
        <v>30</v>
      </c>
      <c r="E79" s="13">
        <v>0</v>
      </c>
      <c r="F79" s="14">
        <v>0</v>
      </c>
      <c r="G79" s="38">
        <f t="shared" si="12"/>
        <v>0</v>
      </c>
      <c r="H79" s="14">
        <v>0</v>
      </c>
      <c r="I79" s="39">
        <f t="shared" si="13"/>
        <v>0</v>
      </c>
      <c r="J79" s="13">
        <v>26</v>
      </c>
      <c r="K79" s="14">
        <v>19</v>
      </c>
      <c r="L79" s="38">
        <f t="shared" si="14"/>
        <v>73.07692307692308</v>
      </c>
      <c r="M79" s="14">
        <v>7</v>
      </c>
      <c r="N79" s="39">
        <f t="shared" si="15"/>
        <v>26.923076923076923</v>
      </c>
      <c r="O79" s="112"/>
      <c r="P79" s="17"/>
      <c r="Q79" s="16"/>
      <c r="R79" s="16"/>
    </row>
    <row r="80" spans="1:18" ht="14.65" thickBot="1">
      <c r="A80" s="59">
        <v>42736</v>
      </c>
      <c r="B80" s="59">
        <v>42916</v>
      </c>
      <c r="C80" s="15"/>
      <c r="D80" s="60" t="s">
        <v>31</v>
      </c>
      <c r="E80" s="13">
        <v>79</v>
      </c>
      <c r="F80" s="14">
        <v>59</v>
      </c>
      <c r="G80" s="38">
        <f t="shared" si="12"/>
        <v>74.683544303797461</v>
      </c>
      <c r="H80" s="14">
        <v>20</v>
      </c>
      <c r="I80" s="39">
        <f t="shared" si="13"/>
        <v>25.316455696202532</v>
      </c>
      <c r="J80" s="13">
        <v>82</v>
      </c>
      <c r="K80" s="14">
        <v>56</v>
      </c>
      <c r="L80" s="38">
        <f t="shared" si="14"/>
        <v>68.292682926829272</v>
      </c>
      <c r="M80" s="14">
        <v>26</v>
      </c>
      <c r="N80" s="39">
        <f t="shared" si="15"/>
        <v>31.707317073170731</v>
      </c>
      <c r="O80" s="112"/>
      <c r="P80" s="17"/>
      <c r="Q80" s="16"/>
      <c r="R80" s="16"/>
    </row>
    <row r="81" spans="1:18" ht="14.65" thickBot="1">
      <c r="A81" s="59">
        <v>42736</v>
      </c>
      <c r="B81" s="59">
        <v>42916</v>
      </c>
      <c r="C81" s="15"/>
      <c r="D81" s="60" t="s">
        <v>32</v>
      </c>
      <c r="E81" s="13">
        <v>0</v>
      </c>
      <c r="F81" s="14">
        <v>0</v>
      </c>
      <c r="G81" s="38">
        <f t="shared" si="12"/>
        <v>0</v>
      </c>
      <c r="H81" s="14">
        <v>0</v>
      </c>
      <c r="I81" s="39">
        <f t="shared" si="13"/>
        <v>0</v>
      </c>
      <c r="J81" s="13">
        <v>57</v>
      </c>
      <c r="K81" s="14">
        <v>38</v>
      </c>
      <c r="L81" s="38">
        <f t="shared" si="14"/>
        <v>66.666666666666671</v>
      </c>
      <c r="M81" s="14">
        <v>19</v>
      </c>
      <c r="N81" s="39">
        <f t="shared" si="15"/>
        <v>33.333333333333336</v>
      </c>
      <c r="O81" s="112"/>
      <c r="P81" s="17"/>
      <c r="Q81" s="16"/>
      <c r="R81" s="16"/>
    </row>
    <row r="82" spans="1:18">
      <c r="A82" s="59">
        <v>42736</v>
      </c>
      <c r="B82" s="59">
        <v>42916</v>
      </c>
      <c r="C82" s="15"/>
      <c r="D82" s="60" t="s">
        <v>19</v>
      </c>
      <c r="E82" s="13">
        <v>16</v>
      </c>
      <c r="F82" s="14">
        <v>12</v>
      </c>
      <c r="G82" s="38">
        <f t="shared" si="12"/>
        <v>75</v>
      </c>
      <c r="H82" s="14">
        <v>4</v>
      </c>
      <c r="I82" s="39">
        <f t="shared" si="13"/>
        <v>25</v>
      </c>
      <c r="J82" s="13">
        <v>16</v>
      </c>
      <c r="K82" s="14">
        <v>14</v>
      </c>
      <c r="L82" s="38">
        <f t="shared" si="14"/>
        <v>87.5</v>
      </c>
      <c r="M82" s="14">
        <v>2</v>
      </c>
      <c r="N82" s="39">
        <f t="shared" si="15"/>
        <v>12.5</v>
      </c>
      <c r="O82" s="113"/>
      <c r="P82" s="17"/>
      <c r="Q82" s="16"/>
      <c r="R82" s="16"/>
    </row>
    <row r="83" spans="1:18" s="47" customFormat="1">
      <c r="A83" s="149" t="s">
        <v>11</v>
      </c>
      <c r="B83" s="149"/>
      <c r="C83" s="149"/>
      <c r="D83" s="150"/>
      <c r="E83" s="42">
        <f t="shared" ref="E83:N83" si="16">SUM(E76:E82)</f>
        <v>168</v>
      </c>
      <c r="F83" s="43">
        <f t="shared" si="16"/>
        <v>114</v>
      </c>
      <c r="G83" s="44">
        <f t="shared" si="16"/>
        <v>330.2896049098581</v>
      </c>
      <c r="H83" s="43">
        <f t="shared" si="16"/>
        <v>54</v>
      </c>
      <c r="I83" s="44">
        <f t="shared" si="16"/>
        <v>169.71039509014193</v>
      </c>
      <c r="J83" s="42">
        <f t="shared" si="16"/>
        <v>311</v>
      </c>
      <c r="K83" s="43">
        <f t="shared" si="16"/>
        <v>174</v>
      </c>
      <c r="L83" s="44">
        <f t="shared" si="16"/>
        <v>530.18194196175762</v>
      </c>
      <c r="M83" s="43">
        <f t="shared" si="16"/>
        <v>137</v>
      </c>
      <c r="N83" s="44">
        <f t="shared" si="16"/>
        <v>169.81805803824241</v>
      </c>
      <c r="O83" s="77">
        <v>0</v>
      </c>
      <c r="P83" s="46"/>
      <c r="Q83" s="45"/>
      <c r="R83" s="45"/>
    </row>
    <row r="84" spans="1:18" s="52" customFormat="1" ht="14.65" thickBot="1">
      <c r="A84" s="135" t="s">
        <v>12</v>
      </c>
      <c r="B84" s="135"/>
      <c r="C84" s="135"/>
      <c r="D84" s="135"/>
      <c r="E84" s="48">
        <f>SUM(E83)</f>
        <v>168</v>
      </c>
      <c r="F84" s="49">
        <f>F83</f>
        <v>114</v>
      </c>
      <c r="G84" s="50">
        <f>IF(F84&gt;0,(F84*100/(E84)),0)</f>
        <v>67.857142857142861</v>
      </c>
      <c r="H84" s="49">
        <f>H83</f>
        <v>54</v>
      </c>
      <c r="I84" s="51">
        <f>IF(H84&gt;0,(H84*100/(E84)),0)</f>
        <v>32.142857142857146</v>
      </c>
      <c r="J84" s="48">
        <f>J83</f>
        <v>311</v>
      </c>
      <c r="K84" s="49">
        <f>K83</f>
        <v>174</v>
      </c>
      <c r="L84" s="50">
        <f>IF(K84&gt;0,(K84*100/(J84)),0)</f>
        <v>55.948553054662376</v>
      </c>
      <c r="M84" s="49">
        <f>M83</f>
        <v>137</v>
      </c>
      <c r="N84" s="51">
        <f>IF(M84&gt;0,(M84*100/(J84)),0)</f>
        <v>44.051446945337624</v>
      </c>
      <c r="O84" s="75">
        <v>0</v>
      </c>
      <c r="P84" s="53"/>
    </row>
    <row r="87" spans="1:18" s="87" customFormat="1" ht="18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P87" s="88"/>
    </row>
    <row r="88" spans="1:18" s="87" customFormat="1" ht="18">
      <c r="A88" s="115" t="s">
        <v>33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P88" s="88"/>
    </row>
    <row r="89" spans="1:18" s="110" customFormat="1" ht="14.65" thickBot="1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1:18">
      <c r="A90" s="117" t="s">
        <v>0</v>
      </c>
      <c r="B90" s="117"/>
      <c r="C90" s="118" t="s">
        <v>20</v>
      </c>
      <c r="D90" s="119"/>
      <c r="E90" s="124" t="s">
        <v>1</v>
      </c>
      <c r="F90" s="125"/>
      <c r="G90" s="125"/>
      <c r="H90" s="125"/>
      <c r="I90" s="125"/>
      <c r="J90" s="124" t="s">
        <v>2</v>
      </c>
      <c r="K90" s="125"/>
      <c r="L90" s="125"/>
      <c r="M90" s="125"/>
      <c r="N90" s="125"/>
      <c r="O90" s="111" t="s">
        <v>74</v>
      </c>
    </row>
    <row r="91" spans="1:18">
      <c r="A91" s="126" t="s">
        <v>3</v>
      </c>
      <c r="B91" s="126" t="s">
        <v>4</v>
      </c>
      <c r="C91" s="120"/>
      <c r="D91" s="121"/>
      <c r="E91" s="127" t="s">
        <v>5</v>
      </c>
      <c r="F91" s="129" t="s">
        <v>6</v>
      </c>
      <c r="G91" s="129"/>
      <c r="H91" s="99" t="s">
        <v>7</v>
      </c>
      <c r="I91" s="99"/>
      <c r="J91" s="127" t="s">
        <v>5</v>
      </c>
      <c r="K91" s="97" t="s">
        <v>6</v>
      </c>
      <c r="L91" s="98"/>
      <c r="M91" s="99" t="s">
        <v>7</v>
      </c>
      <c r="N91" s="99"/>
      <c r="O91" s="112"/>
    </row>
    <row r="92" spans="1:18">
      <c r="A92" s="126"/>
      <c r="B92" s="126"/>
      <c r="C92" s="120"/>
      <c r="D92" s="121"/>
      <c r="E92" s="127"/>
      <c r="F92" s="100" t="s">
        <v>8</v>
      </c>
      <c r="G92" s="102" t="s">
        <v>9</v>
      </c>
      <c r="H92" s="100" t="s">
        <v>8</v>
      </c>
      <c r="I92" s="104" t="s">
        <v>9</v>
      </c>
      <c r="J92" s="127"/>
      <c r="K92" s="100" t="s">
        <v>8</v>
      </c>
      <c r="L92" s="102" t="s">
        <v>9</v>
      </c>
      <c r="M92" s="68" t="s">
        <v>8</v>
      </c>
      <c r="N92" s="104" t="s">
        <v>9</v>
      </c>
      <c r="O92" s="112"/>
    </row>
    <row r="93" spans="1:18" ht="14.65" thickBot="1">
      <c r="A93" s="126"/>
      <c r="B93" s="126"/>
      <c r="C93" s="122"/>
      <c r="D93" s="123"/>
      <c r="E93" s="128"/>
      <c r="F93" s="101"/>
      <c r="G93" s="103"/>
      <c r="H93" s="101"/>
      <c r="I93" s="105"/>
      <c r="J93" s="128"/>
      <c r="K93" s="101"/>
      <c r="L93" s="103"/>
      <c r="M93" s="5" t="s">
        <v>10</v>
      </c>
      <c r="N93" s="105"/>
      <c r="O93" s="112"/>
    </row>
    <row r="94" spans="1:18" ht="14.65" thickBot="1">
      <c r="A94" s="117"/>
      <c r="B94" s="117"/>
      <c r="C94" s="117"/>
      <c r="D94" s="117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12"/>
    </row>
    <row r="95" spans="1:18" s="11" customFormat="1" ht="14.65" thickBot="1">
      <c r="A95" s="59">
        <v>42736</v>
      </c>
      <c r="B95" s="59">
        <v>42916</v>
      </c>
      <c r="C95" s="6"/>
      <c r="D95" s="60" t="s">
        <v>14</v>
      </c>
      <c r="E95" s="7">
        <v>1</v>
      </c>
      <c r="F95" s="8">
        <v>0</v>
      </c>
      <c r="G95" s="38">
        <f>IF(F95&gt;0,(F95*100/(E95)),0)</f>
        <v>0</v>
      </c>
      <c r="H95" s="8">
        <v>1</v>
      </c>
      <c r="I95" s="39">
        <f>IF(H95&gt;0,(H95*100/(E95)),0)</f>
        <v>100</v>
      </c>
      <c r="J95" s="7">
        <v>0</v>
      </c>
      <c r="K95" s="8">
        <v>0</v>
      </c>
      <c r="L95" s="38">
        <f>IF(K95&gt;0,(K95*100/(J95)),0)</f>
        <v>0</v>
      </c>
      <c r="M95" s="8">
        <v>0</v>
      </c>
      <c r="N95" s="39">
        <f>IF(M95&gt;0,(M95*100/(J95)),0)</f>
        <v>0</v>
      </c>
      <c r="O95" s="112"/>
      <c r="P95" s="12"/>
    </row>
    <row r="96" spans="1:18" s="11" customFormat="1" ht="14.65" thickBot="1">
      <c r="A96" s="59">
        <v>42736</v>
      </c>
      <c r="B96" s="59">
        <v>42916</v>
      </c>
      <c r="C96" s="6"/>
      <c r="D96" s="60" t="s">
        <v>15</v>
      </c>
      <c r="E96" s="13">
        <v>1</v>
      </c>
      <c r="F96" s="14">
        <v>0</v>
      </c>
      <c r="G96" s="38">
        <f t="shared" ref="G96:G103" si="17">IF(F96&gt;0,(F96*100/(E96)),0)</f>
        <v>0</v>
      </c>
      <c r="H96" s="14">
        <v>1</v>
      </c>
      <c r="I96" s="39">
        <f t="shared" ref="I96:I103" si="18">IF(H96&gt;0,(H96*100/(E96)),0)</f>
        <v>100</v>
      </c>
      <c r="J96" s="13">
        <v>0</v>
      </c>
      <c r="K96" s="14">
        <v>0</v>
      </c>
      <c r="L96" s="38">
        <f t="shared" ref="L96:L103" si="19">IF(K96&gt;0,(K96*100/(J96)),0)</f>
        <v>0</v>
      </c>
      <c r="M96" s="14">
        <v>0</v>
      </c>
      <c r="N96" s="39">
        <f t="shared" ref="N96:N103" si="20">IF(M96&gt;0,(M96*100/(J96)),0)</f>
        <v>0</v>
      </c>
      <c r="O96" s="112"/>
      <c r="P96" s="12"/>
    </row>
    <row r="97" spans="1:18" s="11" customFormat="1" ht="14.65" thickBot="1">
      <c r="A97" s="59">
        <v>42736</v>
      </c>
      <c r="B97" s="59">
        <v>42916</v>
      </c>
      <c r="C97" s="6"/>
      <c r="D97" s="60" t="s">
        <v>16</v>
      </c>
      <c r="E97" s="13">
        <v>0</v>
      </c>
      <c r="F97" s="14">
        <v>0</v>
      </c>
      <c r="G97" s="38">
        <f t="shared" si="17"/>
        <v>0</v>
      </c>
      <c r="H97" s="14">
        <v>0</v>
      </c>
      <c r="I97" s="39">
        <f t="shared" si="18"/>
        <v>0</v>
      </c>
      <c r="J97" s="13">
        <v>1</v>
      </c>
      <c r="K97" s="14">
        <v>1</v>
      </c>
      <c r="L97" s="38">
        <f t="shared" si="19"/>
        <v>100</v>
      </c>
      <c r="M97" s="14">
        <v>0</v>
      </c>
      <c r="N97" s="39">
        <f t="shared" si="20"/>
        <v>0</v>
      </c>
      <c r="O97" s="112"/>
      <c r="P97" s="12"/>
    </row>
    <row r="98" spans="1:18" s="11" customFormat="1" ht="14.65" thickBot="1">
      <c r="A98" s="59">
        <v>42736</v>
      </c>
      <c r="B98" s="59">
        <v>42916</v>
      </c>
      <c r="C98" s="15"/>
      <c r="D98" s="60" t="s">
        <v>17</v>
      </c>
      <c r="E98" s="13">
        <v>4</v>
      </c>
      <c r="F98" s="14">
        <v>3</v>
      </c>
      <c r="G98" s="38">
        <f t="shared" si="17"/>
        <v>75</v>
      </c>
      <c r="H98" s="14">
        <v>1</v>
      </c>
      <c r="I98" s="39">
        <f t="shared" si="18"/>
        <v>25</v>
      </c>
      <c r="J98" s="13">
        <v>6</v>
      </c>
      <c r="K98" s="14">
        <v>2</v>
      </c>
      <c r="L98" s="38">
        <f t="shared" si="19"/>
        <v>33.333333333333336</v>
      </c>
      <c r="M98" s="14">
        <v>4</v>
      </c>
      <c r="N98" s="39">
        <f t="shared" si="20"/>
        <v>66.666666666666671</v>
      </c>
      <c r="O98" s="112"/>
      <c r="P98" s="12"/>
    </row>
    <row r="99" spans="1:18" s="11" customFormat="1" ht="14.65" thickBot="1">
      <c r="A99" s="59">
        <v>42736</v>
      </c>
      <c r="B99" s="59">
        <v>42916</v>
      </c>
      <c r="C99" s="6"/>
      <c r="D99" s="60" t="s">
        <v>13</v>
      </c>
      <c r="E99" s="7">
        <v>222</v>
      </c>
      <c r="F99" s="8">
        <v>145</v>
      </c>
      <c r="G99" s="38">
        <f>IF(F99&gt;0,(F99*100/(E99)),0)</f>
        <v>65.315315315315317</v>
      </c>
      <c r="H99" s="8">
        <v>77</v>
      </c>
      <c r="I99" s="39">
        <f>IF(H99&gt;0,(H99*100/(E99)),0)</f>
        <v>34.684684684684683</v>
      </c>
      <c r="J99" s="7">
        <v>392</v>
      </c>
      <c r="K99" s="8">
        <v>134</v>
      </c>
      <c r="L99" s="38">
        <f>IF(K99&gt;0,(K99*100/(J99)),0)</f>
        <v>34.183673469387756</v>
      </c>
      <c r="M99" s="8">
        <v>258</v>
      </c>
      <c r="N99" s="39">
        <f>IF(M99&gt;0,(M99*100/(J99)),0)</f>
        <v>65.816326530612244</v>
      </c>
      <c r="O99" s="112"/>
      <c r="P99" s="12"/>
    </row>
    <row r="100" spans="1:18" s="11" customFormat="1" ht="14.65" thickBot="1">
      <c r="A100" s="59">
        <v>42736</v>
      </c>
      <c r="B100" s="59">
        <v>42916</v>
      </c>
      <c r="C100" s="6"/>
      <c r="D100" s="60" t="s">
        <v>30</v>
      </c>
      <c r="E100" s="13">
        <v>0</v>
      </c>
      <c r="F100" s="14">
        <v>0</v>
      </c>
      <c r="G100" s="38">
        <f t="shared" ref="G100" si="21">IF(F100&gt;0,(F100*100/(E100)),0)</f>
        <v>0</v>
      </c>
      <c r="H100" s="14">
        <v>0</v>
      </c>
      <c r="I100" s="39">
        <f t="shared" ref="I100" si="22">IF(H100&gt;0,(H100*100/(E100)),0)</f>
        <v>0</v>
      </c>
      <c r="J100" s="13">
        <v>16</v>
      </c>
      <c r="K100" s="14">
        <v>11</v>
      </c>
      <c r="L100" s="38">
        <f t="shared" ref="L100" si="23">IF(K100&gt;0,(K100*100/(J100)),0)</f>
        <v>68.75</v>
      </c>
      <c r="M100" s="14">
        <v>5</v>
      </c>
      <c r="N100" s="39">
        <f t="shared" ref="N100" si="24">IF(M100&gt;0,(M100*100/(J100)),0)</f>
        <v>31.25</v>
      </c>
      <c r="O100" s="112"/>
      <c r="P100" s="12"/>
    </row>
    <row r="101" spans="1:18" s="11" customFormat="1" ht="14.65" thickBot="1">
      <c r="A101" s="59">
        <v>42736</v>
      </c>
      <c r="B101" s="59">
        <v>42916</v>
      </c>
      <c r="C101" s="6"/>
      <c r="D101" s="60" t="s">
        <v>31</v>
      </c>
      <c r="E101" s="7">
        <v>3</v>
      </c>
      <c r="F101" s="8">
        <v>1</v>
      </c>
      <c r="G101" s="38">
        <f>IF(F101&gt;0,(F101*100/(E101)),0)</f>
        <v>33.333333333333336</v>
      </c>
      <c r="H101" s="8">
        <v>2</v>
      </c>
      <c r="I101" s="39">
        <f>IF(H101&gt;0,(H101*100/(E101)),0)</f>
        <v>66.666666666666671</v>
      </c>
      <c r="J101" s="7">
        <v>4</v>
      </c>
      <c r="K101" s="8">
        <v>2</v>
      </c>
      <c r="L101" s="38">
        <f>IF(K101&gt;0,(K101*100/(J101)),0)</f>
        <v>50</v>
      </c>
      <c r="M101" s="8">
        <v>2</v>
      </c>
      <c r="N101" s="39">
        <f>IF(M101&gt;0,(M101*100/(J101)),0)</f>
        <v>50</v>
      </c>
      <c r="O101" s="112"/>
      <c r="P101" s="12"/>
    </row>
    <row r="102" spans="1:18" s="11" customFormat="1" ht="14.65" thickBot="1">
      <c r="A102" s="59">
        <v>42736</v>
      </c>
      <c r="B102" s="59">
        <v>42916</v>
      </c>
      <c r="C102" s="6"/>
      <c r="D102" s="60" t="s">
        <v>32</v>
      </c>
      <c r="E102" s="13">
        <v>0</v>
      </c>
      <c r="F102" s="14">
        <v>0</v>
      </c>
      <c r="G102" s="38">
        <f t="shared" ref="G102" si="25">IF(F102&gt;0,(F102*100/(E102)),0)</f>
        <v>0</v>
      </c>
      <c r="H102" s="14">
        <v>0</v>
      </c>
      <c r="I102" s="39">
        <f t="shared" ref="I102" si="26">IF(H102&gt;0,(H102*100/(E102)),0)</f>
        <v>0</v>
      </c>
      <c r="J102" s="13">
        <v>108</v>
      </c>
      <c r="K102" s="14">
        <v>58</v>
      </c>
      <c r="L102" s="38">
        <f t="shared" ref="L102" si="27">IF(K102&gt;0,(K102*100/(J102)),0)</f>
        <v>53.703703703703702</v>
      </c>
      <c r="M102" s="14">
        <v>50</v>
      </c>
      <c r="N102" s="39">
        <f t="shared" ref="N102" si="28">IF(M102&gt;0,(M102*100/(J102)),0)</f>
        <v>46.296296296296298</v>
      </c>
      <c r="O102" s="112"/>
      <c r="P102" s="12"/>
    </row>
    <row r="103" spans="1:18" s="11" customFormat="1">
      <c r="A103" s="59">
        <v>42736</v>
      </c>
      <c r="B103" s="59">
        <v>42916</v>
      </c>
      <c r="C103" s="15"/>
      <c r="D103" s="60" t="s">
        <v>19</v>
      </c>
      <c r="E103" s="13">
        <v>32</v>
      </c>
      <c r="F103" s="14">
        <v>22</v>
      </c>
      <c r="G103" s="38">
        <f t="shared" si="17"/>
        <v>68.75</v>
      </c>
      <c r="H103" s="14">
        <v>10</v>
      </c>
      <c r="I103" s="39">
        <f t="shared" si="18"/>
        <v>31.25</v>
      </c>
      <c r="J103" s="13">
        <v>37</v>
      </c>
      <c r="K103" s="14">
        <v>27</v>
      </c>
      <c r="L103" s="38">
        <f t="shared" si="19"/>
        <v>72.972972972972968</v>
      </c>
      <c r="M103" s="14">
        <v>10</v>
      </c>
      <c r="N103" s="39">
        <f t="shared" si="20"/>
        <v>27.027027027027028</v>
      </c>
      <c r="O103" s="113"/>
      <c r="P103" s="12"/>
    </row>
    <row r="104" spans="1:18" s="47" customFormat="1">
      <c r="A104" s="134" t="s">
        <v>11</v>
      </c>
      <c r="B104" s="134"/>
      <c r="C104" s="134"/>
      <c r="D104" s="134"/>
      <c r="E104" s="42">
        <f t="shared" ref="E104:N104" si="29">SUM(E95:E103)</f>
        <v>263</v>
      </c>
      <c r="F104" s="43">
        <f t="shared" si="29"/>
        <v>171</v>
      </c>
      <c r="G104" s="44">
        <f t="shared" si="29"/>
        <v>242.39864864864867</v>
      </c>
      <c r="H104" s="43">
        <f t="shared" si="29"/>
        <v>92</v>
      </c>
      <c r="I104" s="44">
        <f t="shared" si="29"/>
        <v>357.60135135135135</v>
      </c>
      <c r="J104" s="42">
        <f t="shared" si="29"/>
        <v>564</v>
      </c>
      <c r="K104" s="43">
        <f t="shared" si="29"/>
        <v>235</v>
      </c>
      <c r="L104" s="44">
        <f t="shared" si="29"/>
        <v>412.94368347939775</v>
      </c>
      <c r="M104" s="43">
        <f t="shared" si="29"/>
        <v>329</v>
      </c>
      <c r="N104" s="44">
        <f t="shared" si="29"/>
        <v>287.05631652060225</v>
      </c>
      <c r="O104" s="77">
        <v>0</v>
      </c>
      <c r="P104" s="46"/>
      <c r="Q104" s="45"/>
      <c r="R104" s="45"/>
    </row>
    <row r="105" spans="1:18" s="52" customFormat="1" ht="14.65" thickBot="1">
      <c r="A105" s="135" t="s">
        <v>12</v>
      </c>
      <c r="B105" s="135"/>
      <c r="C105" s="135"/>
      <c r="D105" s="135"/>
      <c r="E105" s="48">
        <f>SUM(E104)</f>
        <v>263</v>
      </c>
      <c r="F105" s="49">
        <f>F104</f>
        <v>171</v>
      </c>
      <c r="G105" s="50">
        <f>IF(F105&gt;0,(F105*100/(E105)),0)</f>
        <v>65.019011406844101</v>
      </c>
      <c r="H105" s="49">
        <f>H104</f>
        <v>92</v>
      </c>
      <c r="I105" s="51">
        <f>IF(H105&gt;0,(H105*100/(E105)),0)</f>
        <v>34.980988593155892</v>
      </c>
      <c r="J105" s="48">
        <f>J104</f>
        <v>564</v>
      </c>
      <c r="K105" s="49">
        <f>K104</f>
        <v>235</v>
      </c>
      <c r="L105" s="50">
        <f>IF(K105&gt;0,(K105*100/(J105)),0)</f>
        <v>41.666666666666664</v>
      </c>
      <c r="M105" s="49">
        <f>M104</f>
        <v>329</v>
      </c>
      <c r="N105" s="51">
        <f>IF(M105&gt;0,(M105*100/(J105)),0)</f>
        <v>58.333333333333336</v>
      </c>
      <c r="O105" s="75">
        <v>0</v>
      </c>
      <c r="P105" s="53"/>
    </row>
    <row r="108" spans="1:18" s="87" customFormat="1" ht="18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P108" s="88"/>
    </row>
    <row r="109" spans="1:18" s="87" customFormat="1" ht="18">
      <c r="A109" s="115" t="s">
        <v>34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P109" s="88"/>
    </row>
    <row r="110" spans="1:18" s="110" customFormat="1" ht="14.65" thickBot="1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1:18">
      <c r="A111" s="117" t="s">
        <v>0</v>
      </c>
      <c r="B111" s="117"/>
      <c r="C111" s="118" t="s">
        <v>20</v>
      </c>
      <c r="D111" s="119"/>
      <c r="E111" s="124" t="s">
        <v>1</v>
      </c>
      <c r="F111" s="125"/>
      <c r="G111" s="125"/>
      <c r="H111" s="125"/>
      <c r="I111" s="125"/>
      <c r="J111" s="124" t="s">
        <v>2</v>
      </c>
      <c r="K111" s="125"/>
      <c r="L111" s="125"/>
      <c r="M111" s="125"/>
      <c r="N111" s="125"/>
      <c r="O111" s="111" t="s">
        <v>74</v>
      </c>
    </row>
    <row r="112" spans="1:18">
      <c r="A112" s="126" t="s">
        <v>3</v>
      </c>
      <c r="B112" s="126" t="s">
        <v>4</v>
      </c>
      <c r="C112" s="120"/>
      <c r="D112" s="121"/>
      <c r="E112" s="127" t="s">
        <v>5</v>
      </c>
      <c r="F112" s="129" t="s">
        <v>6</v>
      </c>
      <c r="G112" s="129"/>
      <c r="H112" s="99" t="s">
        <v>7</v>
      </c>
      <c r="I112" s="99"/>
      <c r="J112" s="127" t="s">
        <v>5</v>
      </c>
      <c r="K112" s="97" t="s">
        <v>6</v>
      </c>
      <c r="L112" s="98"/>
      <c r="M112" s="99" t="s">
        <v>7</v>
      </c>
      <c r="N112" s="99"/>
      <c r="O112" s="112"/>
    </row>
    <row r="113" spans="1:18">
      <c r="A113" s="126"/>
      <c r="B113" s="126"/>
      <c r="C113" s="120"/>
      <c r="D113" s="121"/>
      <c r="E113" s="127"/>
      <c r="F113" s="100" t="s">
        <v>8</v>
      </c>
      <c r="G113" s="102" t="s">
        <v>9</v>
      </c>
      <c r="H113" s="100" t="s">
        <v>8</v>
      </c>
      <c r="I113" s="104" t="s">
        <v>9</v>
      </c>
      <c r="J113" s="127"/>
      <c r="K113" s="100" t="s">
        <v>8</v>
      </c>
      <c r="L113" s="102" t="s">
        <v>9</v>
      </c>
      <c r="M113" s="68" t="s">
        <v>8</v>
      </c>
      <c r="N113" s="104" t="s">
        <v>9</v>
      </c>
      <c r="O113" s="112"/>
    </row>
    <row r="114" spans="1:18" ht="14.65" thickBot="1">
      <c r="A114" s="126"/>
      <c r="B114" s="126"/>
      <c r="C114" s="122"/>
      <c r="D114" s="123"/>
      <c r="E114" s="128"/>
      <c r="F114" s="101"/>
      <c r="G114" s="103"/>
      <c r="H114" s="101"/>
      <c r="I114" s="105"/>
      <c r="J114" s="128"/>
      <c r="K114" s="101"/>
      <c r="L114" s="103"/>
      <c r="M114" s="5" t="s">
        <v>10</v>
      </c>
      <c r="N114" s="105"/>
      <c r="O114" s="112"/>
    </row>
    <row r="115" spans="1:18" ht="14.65" thickBot="1">
      <c r="A115" s="117"/>
      <c r="B115" s="117"/>
      <c r="C115" s="117"/>
      <c r="D115" s="117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12"/>
    </row>
    <row r="116" spans="1:18" s="11" customFormat="1">
      <c r="A116" s="59">
        <v>42736</v>
      </c>
      <c r="B116" s="59">
        <v>42916</v>
      </c>
      <c r="C116" s="6"/>
      <c r="D116" s="60" t="s">
        <v>19</v>
      </c>
      <c r="E116" s="7">
        <v>21</v>
      </c>
      <c r="F116" s="8">
        <v>12</v>
      </c>
      <c r="G116" s="38">
        <f>IF(F116&gt;0,(F116*100/(E116)),0)</f>
        <v>57.142857142857146</v>
      </c>
      <c r="H116" s="8">
        <v>9</v>
      </c>
      <c r="I116" s="39">
        <f>IF(H116&gt;0,(H116*100/(E116)),0)</f>
        <v>42.857142857142854</v>
      </c>
      <c r="J116" s="7">
        <v>20</v>
      </c>
      <c r="K116" s="8">
        <v>13</v>
      </c>
      <c r="L116" s="38">
        <f>IF(K116&gt;0,(K116*100/(J116)),0)</f>
        <v>65</v>
      </c>
      <c r="M116" s="8">
        <v>7</v>
      </c>
      <c r="N116" s="39">
        <f>IF(M116&gt;0,(M116*100/(J116)),0)</f>
        <v>35</v>
      </c>
      <c r="O116" s="113"/>
      <c r="P116" s="12"/>
    </row>
    <row r="117" spans="1:18">
      <c r="A117" s="134" t="s">
        <v>11</v>
      </c>
      <c r="B117" s="134"/>
      <c r="C117" s="134"/>
      <c r="D117" s="134"/>
      <c r="E117" s="42">
        <f t="shared" ref="E117:N117" si="30">SUM(E116:E116)</f>
        <v>21</v>
      </c>
      <c r="F117" s="43">
        <f t="shared" si="30"/>
        <v>12</v>
      </c>
      <c r="G117" s="44">
        <f t="shared" si="30"/>
        <v>57.142857142857146</v>
      </c>
      <c r="H117" s="43">
        <f t="shared" si="30"/>
        <v>9</v>
      </c>
      <c r="I117" s="44">
        <f t="shared" si="30"/>
        <v>42.857142857142854</v>
      </c>
      <c r="J117" s="42">
        <f t="shared" si="30"/>
        <v>20</v>
      </c>
      <c r="K117" s="43">
        <f t="shared" si="30"/>
        <v>13</v>
      </c>
      <c r="L117" s="44">
        <f t="shared" si="30"/>
        <v>65</v>
      </c>
      <c r="M117" s="43">
        <f t="shared" si="30"/>
        <v>7</v>
      </c>
      <c r="N117" s="44">
        <f t="shared" si="30"/>
        <v>35</v>
      </c>
      <c r="O117" s="77">
        <v>0</v>
      </c>
    </row>
    <row r="118" spans="1:18" ht="14.65" thickBot="1">
      <c r="A118" s="135" t="s">
        <v>12</v>
      </c>
      <c r="B118" s="135"/>
      <c r="C118" s="135"/>
      <c r="D118" s="135"/>
      <c r="E118" s="48">
        <f>SUM(E117)</f>
        <v>21</v>
      </c>
      <c r="F118" s="49">
        <f>F117</f>
        <v>12</v>
      </c>
      <c r="G118" s="50">
        <f>IF(F118&gt;0,(F118*100/(E118)),0)</f>
        <v>57.142857142857146</v>
      </c>
      <c r="H118" s="49">
        <f>H117</f>
        <v>9</v>
      </c>
      <c r="I118" s="51">
        <f>IF(H118&gt;0,(H118*100/(E118)),0)</f>
        <v>42.857142857142854</v>
      </c>
      <c r="J118" s="48">
        <f>J117</f>
        <v>20</v>
      </c>
      <c r="K118" s="49">
        <f>K117</f>
        <v>13</v>
      </c>
      <c r="L118" s="50">
        <f>IF(K118&gt;0,(K118*100/(J118)),0)</f>
        <v>65</v>
      </c>
      <c r="M118" s="49">
        <f>M117</f>
        <v>7</v>
      </c>
      <c r="N118" s="51">
        <f>IF(M118&gt;0,(M118*100/(J118)),0)</f>
        <v>35</v>
      </c>
      <c r="O118" s="75">
        <v>0</v>
      </c>
    </row>
    <row r="119" spans="1:18" customFormat="1">
      <c r="O119" s="3"/>
    </row>
    <row r="121" spans="1:18" s="87" customFormat="1" ht="18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P121" s="88"/>
    </row>
    <row r="122" spans="1:18" s="87" customFormat="1" ht="18">
      <c r="A122" s="115" t="s">
        <v>35</v>
      </c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P122" s="88"/>
    </row>
    <row r="123" spans="1:18" s="110" customFormat="1" ht="14.65" thickBot="1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1:18">
      <c r="A124" s="117" t="s">
        <v>0</v>
      </c>
      <c r="B124" s="117"/>
      <c r="C124" s="118" t="s">
        <v>20</v>
      </c>
      <c r="D124" s="119"/>
      <c r="E124" s="124" t="s">
        <v>1</v>
      </c>
      <c r="F124" s="125"/>
      <c r="G124" s="125"/>
      <c r="H124" s="125"/>
      <c r="I124" s="125"/>
      <c r="J124" s="124" t="s">
        <v>2</v>
      </c>
      <c r="K124" s="125"/>
      <c r="L124" s="125"/>
      <c r="M124" s="125"/>
      <c r="N124" s="125"/>
      <c r="O124" s="111" t="s">
        <v>74</v>
      </c>
    </row>
    <row r="125" spans="1:18">
      <c r="A125" s="126" t="s">
        <v>3</v>
      </c>
      <c r="B125" s="126" t="s">
        <v>4</v>
      </c>
      <c r="C125" s="120"/>
      <c r="D125" s="121"/>
      <c r="E125" s="127" t="s">
        <v>5</v>
      </c>
      <c r="F125" s="129" t="s">
        <v>6</v>
      </c>
      <c r="G125" s="129"/>
      <c r="H125" s="99" t="s">
        <v>7</v>
      </c>
      <c r="I125" s="99"/>
      <c r="J125" s="127" t="s">
        <v>5</v>
      </c>
      <c r="K125" s="97" t="s">
        <v>6</v>
      </c>
      <c r="L125" s="98"/>
      <c r="M125" s="99" t="s">
        <v>7</v>
      </c>
      <c r="N125" s="99"/>
      <c r="O125" s="112"/>
    </row>
    <row r="126" spans="1:18">
      <c r="A126" s="126"/>
      <c r="B126" s="126"/>
      <c r="C126" s="120"/>
      <c r="D126" s="121"/>
      <c r="E126" s="127"/>
      <c r="F126" s="100" t="s">
        <v>8</v>
      </c>
      <c r="G126" s="102" t="s">
        <v>9</v>
      </c>
      <c r="H126" s="100" t="s">
        <v>8</v>
      </c>
      <c r="I126" s="104" t="s">
        <v>9</v>
      </c>
      <c r="J126" s="127"/>
      <c r="K126" s="100" t="s">
        <v>8</v>
      </c>
      <c r="L126" s="102" t="s">
        <v>9</v>
      </c>
      <c r="M126" s="68" t="s">
        <v>8</v>
      </c>
      <c r="N126" s="104" t="s">
        <v>9</v>
      </c>
      <c r="O126" s="112"/>
    </row>
    <row r="127" spans="1:18" ht="14.65" thickBot="1">
      <c r="A127" s="126"/>
      <c r="B127" s="126"/>
      <c r="C127" s="122"/>
      <c r="D127" s="123"/>
      <c r="E127" s="128"/>
      <c r="F127" s="101"/>
      <c r="G127" s="103"/>
      <c r="H127" s="101"/>
      <c r="I127" s="105"/>
      <c r="J127" s="128"/>
      <c r="K127" s="101"/>
      <c r="L127" s="103"/>
      <c r="M127" s="5" t="s">
        <v>10</v>
      </c>
      <c r="N127" s="105"/>
      <c r="O127" s="112"/>
    </row>
    <row r="128" spans="1:18" ht="14.65" thickBot="1">
      <c r="A128" s="117"/>
      <c r="B128" s="117"/>
      <c r="C128" s="117"/>
      <c r="D128" s="117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12"/>
    </row>
    <row r="129" spans="1:18" ht="14.65" thickBot="1">
      <c r="A129" s="59">
        <v>42736</v>
      </c>
      <c r="B129" s="59">
        <v>42916</v>
      </c>
      <c r="C129" s="6"/>
      <c r="D129" s="60" t="s">
        <v>17</v>
      </c>
      <c r="E129" s="7">
        <v>1</v>
      </c>
      <c r="F129" s="8">
        <v>1</v>
      </c>
      <c r="G129" s="38">
        <f>IF(F129&gt;0,(F129*100/(E129)),0)</f>
        <v>100</v>
      </c>
      <c r="H129" s="8">
        <v>0</v>
      </c>
      <c r="I129" s="39">
        <f>IF(H129&gt;0,(H129*100/(E129)),0)</f>
        <v>0</v>
      </c>
      <c r="J129" s="7">
        <v>3</v>
      </c>
      <c r="K129" s="8">
        <v>0</v>
      </c>
      <c r="L129" s="38">
        <f>IF(K129&gt;0,(K129*100/(J129)),0)</f>
        <v>0</v>
      </c>
      <c r="M129" s="8">
        <v>3</v>
      </c>
      <c r="N129" s="39">
        <f>IF(M129&gt;0,(M129*100/(J129)),0)</f>
        <v>100</v>
      </c>
      <c r="O129" s="112"/>
      <c r="P129" s="17"/>
      <c r="Q129" s="16"/>
      <c r="R129" s="16"/>
    </row>
    <row r="130" spans="1:18" ht="14.65" thickBot="1">
      <c r="A130" s="59">
        <v>42736</v>
      </c>
      <c r="B130" s="59">
        <v>42916</v>
      </c>
      <c r="C130" s="91"/>
      <c r="D130" s="60" t="s">
        <v>13</v>
      </c>
      <c r="E130" s="7">
        <v>65</v>
      </c>
      <c r="F130" s="8">
        <v>20</v>
      </c>
      <c r="G130" s="38">
        <f>IF(F130&gt;0,(F130*100/(E130)),0)</f>
        <v>30.76923076923077</v>
      </c>
      <c r="H130" s="8">
        <v>45</v>
      </c>
      <c r="I130" s="39">
        <f>IF(H130&gt;0,(H130*100/(E130)),0)</f>
        <v>69.230769230769226</v>
      </c>
      <c r="J130" s="7">
        <v>45</v>
      </c>
      <c r="K130" s="8">
        <v>14</v>
      </c>
      <c r="L130" s="38">
        <f>IF(K130&gt;0,(K130*100/(J130)),0)</f>
        <v>31.111111111111111</v>
      </c>
      <c r="M130" s="8">
        <v>31</v>
      </c>
      <c r="N130" s="39">
        <f>IF(M130&gt;0,(M130*100/(J130)),0)</f>
        <v>68.888888888888886</v>
      </c>
      <c r="O130" s="112"/>
      <c r="P130" s="17"/>
      <c r="Q130" s="16"/>
      <c r="R130" s="16"/>
    </row>
    <row r="131" spans="1:18" ht="14.65" thickBot="1">
      <c r="A131" s="59">
        <v>42736</v>
      </c>
      <c r="B131" s="59">
        <v>42916</v>
      </c>
      <c r="C131" s="70"/>
      <c r="D131" s="71" t="s">
        <v>31</v>
      </c>
      <c r="E131" s="72">
        <v>5</v>
      </c>
      <c r="F131" s="73">
        <v>2</v>
      </c>
      <c r="G131" s="38">
        <f>IF(F131&gt;0,(F131*100/(E131)),0)</f>
        <v>40</v>
      </c>
      <c r="H131" s="73">
        <v>3</v>
      </c>
      <c r="I131" s="39">
        <f>IF(H131&gt;0,(H131*100/(E131)),0)</f>
        <v>60</v>
      </c>
      <c r="J131" s="72">
        <v>6</v>
      </c>
      <c r="K131" s="8">
        <v>4</v>
      </c>
      <c r="L131" s="38">
        <f>IF(K131&gt;0,(K131*100/(J131)),0)</f>
        <v>66.666666666666671</v>
      </c>
      <c r="M131" s="73">
        <v>2</v>
      </c>
      <c r="N131" s="39">
        <f>IF(M131&gt;0,(M131*100/(J131)),0)</f>
        <v>33.333333333333336</v>
      </c>
      <c r="O131" s="112"/>
      <c r="P131" s="17"/>
      <c r="Q131" s="16"/>
      <c r="R131" s="16"/>
    </row>
    <row r="132" spans="1:18">
      <c r="A132" s="59">
        <v>42736</v>
      </c>
      <c r="B132" s="59">
        <v>42916</v>
      </c>
      <c r="C132" s="70"/>
      <c r="D132" s="71" t="s">
        <v>32</v>
      </c>
      <c r="E132" s="72">
        <v>0</v>
      </c>
      <c r="F132" s="73">
        <v>0</v>
      </c>
      <c r="G132" s="38">
        <f>IF(F132&gt;0,(F132*100/(E132)),0)</f>
        <v>0</v>
      </c>
      <c r="H132" s="73">
        <v>0</v>
      </c>
      <c r="I132" s="39">
        <f>IF(H132&gt;0,(H132*100/(E132)),0)</f>
        <v>0</v>
      </c>
      <c r="J132" s="72">
        <v>8</v>
      </c>
      <c r="K132" s="8">
        <v>2</v>
      </c>
      <c r="L132" s="38">
        <f>IF(K132&gt;0,(K132*100/(J132)),0)</f>
        <v>25</v>
      </c>
      <c r="M132" s="73">
        <v>6</v>
      </c>
      <c r="N132" s="39">
        <f>IF(M132&gt;0,(M132*100/(J132)),0)</f>
        <v>75</v>
      </c>
      <c r="O132" s="113"/>
      <c r="P132" s="17"/>
      <c r="Q132" s="16"/>
      <c r="R132" s="16"/>
    </row>
    <row r="133" spans="1:18">
      <c r="A133" s="134" t="s">
        <v>11</v>
      </c>
      <c r="B133" s="134"/>
      <c r="C133" s="134"/>
      <c r="D133" s="134"/>
      <c r="E133" s="42">
        <f t="shared" ref="E133:N133" si="31">SUM(E129:E132)</f>
        <v>71</v>
      </c>
      <c r="F133" s="43">
        <f t="shared" si="31"/>
        <v>23</v>
      </c>
      <c r="G133" s="44">
        <f t="shared" si="31"/>
        <v>170.76923076923077</v>
      </c>
      <c r="H133" s="44">
        <f t="shared" si="31"/>
        <v>48</v>
      </c>
      <c r="I133" s="44">
        <f t="shared" si="31"/>
        <v>129.23076923076923</v>
      </c>
      <c r="J133" s="44">
        <f t="shared" si="31"/>
        <v>62</v>
      </c>
      <c r="K133" s="44">
        <f t="shared" si="31"/>
        <v>20</v>
      </c>
      <c r="L133" s="44">
        <f t="shared" si="31"/>
        <v>122.77777777777779</v>
      </c>
      <c r="M133" s="44">
        <f t="shared" si="31"/>
        <v>42</v>
      </c>
      <c r="N133" s="44">
        <f t="shared" si="31"/>
        <v>277.22222222222223</v>
      </c>
      <c r="O133" s="77">
        <v>0</v>
      </c>
      <c r="P133" s="17"/>
      <c r="Q133" s="16"/>
      <c r="R133"/>
    </row>
    <row r="134" spans="1:18" ht="14.65" thickBot="1">
      <c r="A134" s="135" t="s">
        <v>12</v>
      </c>
      <c r="B134" s="135"/>
      <c r="C134" s="135"/>
      <c r="D134" s="135"/>
      <c r="E134" s="48">
        <f>SUM(E133)</f>
        <v>71</v>
      </c>
      <c r="F134" s="49">
        <f>F133</f>
        <v>23</v>
      </c>
      <c r="G134" s="50">
        <f>IF(F134&gt;0,(F134*100/(E134)),0)</f>
        <v>32.394366197183096</v>
      </c>
      <c r="H134" s="49">
        <f>H133</f>
        <v>48</v>
      </c>
      <c r="I134" s="51">
        <f>IF(H134&gt;0,(H134*100/(E134)),0)</f>
        <v>67.605633802816897</v>
      </c>
      <c r="J134" s="48">
        <f>J133</f>
        <v>62</v>
      </c>
      <c r="K134" s="49">
        <f>K133</f>
        <v>20</v>
      </c>
      <c r="L134" s="50">
        <f>IF(K134&gt;0,(K134*100/(J134)),0)</f>
        <v>32.258064516129032</v>
      </c>
      <c r="M134" s="49">
        <f>M133</f>
        <v>42</v>
      </c>
      <c r="N134" s="51">
        <f>IF(M134&gt;0,(M134*100/(J134)),0)</f>
        <v>67.741935483870961</v>
      </c>
      <c r="O134" s="75">
        <v>0</v>
      </c>
      <c r="P134" s="17"/>
      <c r="Q134" s="16"/>
      <c r="R134" s="16"/>
    </row>
    <row r="135" spans="1:18">
      <c r="A135" s="148"/>
      <c r="B135" s="148"/>
      <c r="C135" s="148"/>
      <c r="D135" s="148"/>
      <c r="E135" s="32"/>
      <c r="F135" s="32"/>
      <c r="G135" s="33"/>
      <c r="H135" s="32"/>
      <c r="I135" s="33"/>
      <c r="J135" s="32"/>
      <c r="K135" s="32"/>
      <c r="L135" s="33"/>
      <c r="M135" s="32"/>
      <c r="N135" s="33"/>
      <c r="O135" s="16"/>
      <c r="P135" s="17"/>
      <c r="Q135" s="16"/>
      <c r="R135" s="16"/>
    </row>
    <row r="136" spans="1:18">
      <c r="A136" s="30"/>
      <c r="B136" s="31"/>
      <c r="C136" s="31"/>
      <c r="D136" s="31"/>
      <c r="E136" s="32"/>
      <c r="F136" s="32"/>
      <c r="G136" s="33"/>
      <c r="H136" s="32"/>
      <c r="I136" s="33"/>
      <c r="J136" s="32"/>
      <c r="K136" s="32"/>
      <c r="L136" s="33"/>
      <c r="M136" s="32"/>
      <c r="N136" s="33"/>
      <c r="O136" s="16"/>
      <c r="P136" s="17"/>
      <c r="Q136" s="16"/>
      <c r="R136" s="16"/>
    </row>
    <row r="137" spans="1:18" s="1" customFormat="1" ht="18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P137" s="2"/>
    </row>
    <row r="138" spans="1:18" s="1" customFormat="1" ht="18">
      <c r="A138" s="115" t="s">
        <v>36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P138" s="2"/>
    </row>
    <row r="139" spans="1:18" s="106" customFormat="1" ht="14.65" thickBot="1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1:18">
      <c r="A140" s="117" t="s">
        <v>0</v>
      </c>
      <c r="B140" s="117"/>
      <c r="C140" s="118" t="s">
        <v>20</v>
      </c>
      <c r="D140" s="119"/>
      <c r="E140" s="124" t="s">
        <v>1</v>
      </c>
      <c r="F140" s="125"/>
      <c r="G140" s="125"/>
      <c r="H140" s="125"/>
      <c r="I140" s="125"/>
      <c r="J140" s="124" t="s">
        <v>2</v>
      </c>
      <c r="K140" s="125"/>
      <c r="L140" s="125"/>
      <c r="M140" s="125"/>
      <c r="N140" s="125"/>
      <c r="O140" s="111" t="s">
        <v>74</v>
      </c>
    </row>
    <row r="141" spans="1:18">
      <c r="A141" s="126" t="s">
        <v>3</v>
      </c>
      <c r="B141" s="126" t="s">
        <v>4</v>
      </c>
      <c r="C141" s="120"/>
      <c r="D141" s="121"/>
      <c r="E141" s="127" t="s">
        <v>5</v>
      </c>
      <c r="F141" s="129" t="s">
        <v>6</v>
      </c>
      <c r="G141" s="129"/>
      <c r="H141" s="99" t="s">
        <v>7</v>
      </c>
      <c r="I141" s="99"/>
      <c r="J141" s="127" t="s">
        <v>5</v>
      </c>
      <c r="K141" s="97" t="s">
        <v>6</v>
      </c>
      <c r="L141" s="98"/>
      <c r="M141" s="99" t="s">
        <v>7</v>
      </c>
      <c r="N141" s="99"/>
      <c r="O141" s="112"/>
    </row>
    <row r="142" spans="1:18">
      <c r="A142" s="126"/>
      <c r="B142" s="126"/>
      <c r="C142" s="120"/>
      <c r="D142" s="121"/>
      <c r="E142" s="127"/>
      <c r="F142" s="100" t="s">
        <v>8</v>
      </c>
      <c r="G142" s="102" t="s">
        <v>9</v>
      </c>
      <c r="H142" s="100" t="s">
        <v>8</v>
      </c>
      <c r="I142" s="104" t="s">
        <v>9</v>
      </c>
      <c r="J142" s="127"/>
      <c r="K142" s="100" t="s">
        <v>8</v>
      </c>
      <c r="L142" s="102" t="s">
        <v>9</v>
      </c>
      <c r="M142" s="64" t="s">
        <v>8</v>
      </c>
      <c r="N142" s="104" t="s">
        <v>9</v>
      </c>
      <c r="O142" s="112"/>
    </row>
    <row r="143" spans="1:18" ht="14.65" thickBot="1">
      <c r="A143" s="126"/>
      <c r="B143" s="126"/>
      <c r="C143" s="122"/>
      <c r="D143" s="123"/>
      <c r="E143" s="128"/>
      <c r="F143" s="101"/>
      <c r="G143" s="103"/>
      <c r="H143" s="101"/>
      <c r="I143" s="105"/>
      <c r="J143" s="128"/>
      <c r="K143" s="101"/>
      <c r="L143" s="103"/>
      <c r="M143" s="5" t="s">
        <v>10</v>
      </c>
      <c r="N143" s="105"/>
      <c r="O143" s="112"/>
    </row>
    <row r="144" spans="1:18" ht="14.65" thickBot="1">
      <c r="A144" s="117"/>
      <c r="B144" s="117"/>
      <c r="C144" s="117"/>
      <c r="D144" s="117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12"/>
    </row>
    <row r="145" spans="1:18">
      <c r="A145" s="59">
        <v>42736</v>
      </c>
      <c r="B145" s="59">
        <v>42916</v>
      </c>
      <c r="C145" s="6"/>
      <c r="D145" s="60" t="s">
        <v>13</v>
      </c>
      <c r="E145" s="7">
        <v>12</v>
      </c>
      <c r="F145" s="8">
        <v>10</v>
      </c>
      <c r="G145" s="38">
        <f>IF(F145&gt;0,(F145*100/(E145)),0)</f>
        <v>83.333333333333329</v>
      </c>
      <c r="H145" s="8">
        <v>2</v>
      </c>
      <c r="I145" s="39">
        <f>IF(H145&gt;0,(H145*100/(E145)),0)</f>
        <v>16.666666666666668</v>
      </c>
      <c r="J145" s="7">
        <v>31</v>
      </c>
      <c r="K145" s="8">
        <v>18</v>
      </c>
      <c r="L145" s="38">
        <f>IF(K145&gt;0,(K145*100/(J145)),0)</f>
        <v>58.064516129032256</v>
      </c>
      <c r="M145" s="8">
        <v>13</v>
      </c>
      <c r="N145" s="39">
        <f>IF(M145&gt;0,(M145*100/(J145)),0)</f>
        <v>41.935483870967744</v>
      </c>
      <c r="O145" s="113"/>
      <c r="P145" s="17"/>
      <c r="Q145" s="16"/>
      <c r="R145" s="16"/>
    </row>
    <row r="146" spans="1:18">
      <c r="A146" s="134" t="s">
        <v>11</v>
      </c>
      <c r="B146" s="134"/>
      <c r="C146" s="134"/>
      <c r="D146" s="134"/>
      <c r="E146" s="42">
        <f t="shared" ref="E146:N146" si="32">SUM(E145:E145)</f>
        <v>12</v>
      </c>
      <c r="F146" s="43">
        <f t="shared" si="32"/>
        <v>10</v>
      </c>
      <c r="G146" s="44">
        <f t="shared" si="32"/>
        <v>83.333333333333329</v>
      </c>
      <c r="H146" s="43">
        <f t="shared" si="32"/>
        <v>2</v>
      </c>
      <c r="I146" s="44">
        <f t="shared" si="32"/>
        <v>16.666666666666668</v>
      </c>
      <c r="J146" s="42">
        <f t="shared" si="32"/>
        <v>31</v>
      </c>
      <c r="K146" s="43">
        <f t="shared" si="32"/>
        <v>18</v>
      </c>
      <c r="L146" s="44">
        <f t="shared" si="32"/>
        <v>58.064516129032256</v>
      </c>
      <c r="M146" s="43">
        <f t="shared" si="32"/>
        <v>13</v>
      </c>
      <c r="N146" s="44">
        <f t="shared" si="32"/>
        <v>41.935483870967744</v>
      </c>
      <c r="O146" s="77">
        <v>0</v>
      </c>
      <c r="P146" s="17"/>
      <c r="Q146" s="16"/>
      <c r="R146"/>
    </row>
    <row r="147" spans="1:18" ht="14.65" thickBot="1">
      <c r="A147" s="135" t="s">
        <v>12</v>
      </c>
      <c r="B147" s="135"/>
      <c r="C147" s="135"/>
      <c r="D147" s="135"/>
      <c r="E147" s="48">
        <f>SUM(E146)</f>
        <v>12</v>
      </c>
      <c r="F147" s="49">
        <f>F146</f>
        <v>10</v>
      </c>
      <c r="G147" s="50">
        <f>IF(F147&gt;0,(F147*100/(E147)),0)</f>
        <v>83.333333333333329</v>
      </c>
      <c r="H147" s="49">
        <f>H146</f>
        <v>2</v>
      </c>
      <c r="I147" s="51">
        <f>IF(H147&gt;0,(H147*100/(E147)),0)</f>
        <v>16.666666666666668</v>
      </c>
      <c r="J147" s="48">
        <f>J146</f>
        <v>31</v>
      </c>
      <c r="K147" s="49">
        <f>K146</f>
        <v>18</v>
      </c>
      <c r="L147" s="50">
        <f>IF(K147&gt;0,(K147*100/(J147)),0)</f>
        <v>58.064516129032256</v>
      </c>
      <c r="M147" s="49">
        <f>M146</f>
        <v>13</v>
      </c>
      <c r="N147" s="51">
        <f>IF(M147&gt;0,(M147*100/(J147)),0)</f>
        <v>41.935483870967744</v>
      </c>
      <c r="O147" s="75">
        <v>0</v>
      </c>
      <c r="P147" s="17"/>
      <c r="Q147" s="16"/>
      <c r="R147" s="16"/>
    </row>
    <row r="148" spans="1:18">
      <c r="A148" s="16"/>
      <c r="B148" s="54"/>
      <c r="C148" s="54"/>
      <c r="D148" s="54"/>
      <c r="E148" s="32"/>
      <c r="F148" s="32"/>
      <c r="G148" s="33"/>
      <c r="H148" s="34"/>
      <c r="I148" s="34"/>
      <c r="J148" s="32"/>
      <c r="K148" s="32"/>
      <c r="L148" s="33"/>
      <c r="M148" s="34"/>
      <c r="N148" s="34"/>
      <c r="P148" s="17"/>
      <c r="Q148" s="16"/>
      <c r="R148" s="16"/>
    </row>
    <row r="149" spans="1:18">
      <c r="A149" s="16"/>
      <c r="B149" s="54"/>
      <c r="C149" s="54"/>
      <c r="D149" s="54"/>
      <c r="E149" s="32"/>
      <c r="F149" s="32"/>
      <c r="G149" s="33"/>
      <c r="H149" s="32"/>
      <c r="I149" s="33"/>
      <c r="J149" s="32"/>
      <c r="K149" s="32"/>
      <c r="L149" s="33"/>
      <c r="M149" s="32"/>
      <c r="N149" s="33"/>
      <c r="O149" s="16"/>
      <c r="P149" s="17"/>
      <c r="Q149" s="16"/>
      <c r="R149" s="16"/>
    </row>
    <row r="150" spans="1:18" s="1" customFormat="1" ht="18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P150" s="2"/>
    </row>
    <row r="151" spans="1:18" s="1" customFormat="1" ht="18">
      <c r="A151" s="115" t="s">
        <v>37</v>
      </c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P151" s="2"/>
    </row>
    <row r="152" spans="1:18" s="106" customFormat="1" ht="14.65" thickBot="1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</row>
    <row r="153" spans="1:18">
      <c r="A153" s="117" t="s">
        <v>0</v>
      </c>
      <c r="B153" s="117"/>
      <c r="C153" s="118" t="s">
        <v>20</v>
      </c>
      <c r="D153" s="119"/>
      <c r="E153" s="124" t="s">
        <v>1</v>
      </c>
      <c r="F153" s="125"/>
      <c r="G153" s="125"/>
      <c r="H153" s="125"/>
      <c r="I153" s="125"/>
      <c r="J153" s="124" t="s">
        <v>2</v>
      </c>
      <c r="K153" s="125"/>
      <c r="L153" s="125"/>
      <c r="M153" s="125"/>
      <c r="N153" s="125"/>
      <c r="O153" s="111" t="s">
        <v>74</v>
      </c>
    </row>
    <row r="154" spans="1:18">
      <c r="A154" s="126" t="s">
        <v>3</v>
      </c>
      <c r="B154" s="126" t="s">
        <v>4</v>
      </c>
      <c r="C154" s="120"/>
      <c r="D154" s="121"/>
      <c r="E154" s="127" t="s">
        <v>5</v>
      </c>
      <c r="F154" s="129" t="s">
        <v>6</v>
      </c>
      <c r="G154" s="129"/>
      <c r="H154" s="99" t="s">
        <v>7</v>
      </c>
      <c r="I154" s="99"/>
      <c r="J154" s="127" t="s">
        <v>5</v>
      </c>
      <c r="K154" s="97" t="s">
        <v>6</v>
      </c>
      <c r="L154" s="98"/>
      <c r="M154" s="99" t="s">
        <v>7</v>
      </c>
      <c r="N154" s="99"/>
      <c r="O154" s="112"/>
    </row>
    <row r="155" spans="1:18">
      <c r="A155" s="126"/>
      <c r="B155" s="126"/>
      <c r="C155" s="120"/>
      <c r="D155" s="121"/>
      <c r="E155" s="127"/>
      <c r="F155" s="100" t="s">
        <v>8</v>
      </c>
      <c r="G155" s="102" t="s">
        <v>9</v>
      </c>
      <c r="H155" s="100" t="s">
        <v>8</v>
      </c>
      <c r="I155" s="104" t="s">
        <v>9</v>
      </c>
      <c r="J155" s="127"/>
      <c r="K155" s="100" t="s">
        <v>8</v>
      </c>
      <c r="L155" s="102" t="s">
        <v>9</v>
      </c>
      <c r="M155" s="64" t="s">
        <v>8</v>
      </c>
      <c r="N155" s="104" t="s">
        <v>9</v>
      </c>
      <c r="O155" s="112"/>
    </row>
    <row r="156" spans="1:18" ht="14.65" thickBot="1">
      <c r="A156" s="126"/>
      <c r="B156" s="126"/>
      <c r="C156" s="122"/>
      <c r="D156" s="123"/>
      <c r="E156" s="128"/>
      <c r="F156" s="101"/>
      <c r="G156" s="103"/>
      <c r="H156" s="101"/>
      <c r="I156" s="105"/>
      <c r="J156" s="128"/>
      <c r="K156" s="101"/>
      <c r="L156" s="103"/>
      <c r="M156" s="5" t="s">
        <v>10</v>
      </c>
      <c r="N156" s="105"/>
      <c r="O156" s="112"/>
    </row>
    <row r="157" spans="1:18" ht="14.65" thickBot="1">
      <c r="A157" s="117"/>
      <c r="B157" s="117"/>
      <c r="C157" s="117"/>
      <c r="D157" s="117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12"/>
    </row>
    <row r="158" spans="1:18" ht="14.65" thickBot="1">
      <c r="A158" s="59">
        <v>42736</v>
      </c>
      <c r="B158" s="59">
        <v>42916</v>
      </c>
      <c r="C158" s="6"/>
      <c r="D158" s="60" t="s">
        <v>17</v>
      </c>
      <c r="E158" s="7">
        <v>1</v>
      </c>
      <c r="F158" s="8">
        <v>1</v>
      </c>
      <c r="G158" s="38">
        <f>IF(F158&gt;0,(F158*100/(E158)),0)</f>
        <v>100</v>
      </c>
      <c r="H158" s="8">
        <v>0</v>
      </c>
      <c r="I158" s="39">
        <f>IF(H158&gt;0,(H158*100/(E158)),0)</f>
        <v>0</v>
      </c>
      <c r="J158" s="7">
        <v>1</v>
      </c>
      <c r="K158" s="8">
        <v>1</v>
      </c>
      <c r="L158" s="38">
        <f>IF(K158&gt;0,(K158*100/(J158)),0)</f>
        <v>100</v>
      </c>
      <c r="M158" s="8">
        <v>0</v>
      </c>
      <c r="N158" s="39">
        <f>IF(M158&gt;0,(M158*100/(J158)),0)</f>
        <v>0</v>
      </c>
      <c r="O158" s="112"/>
      <c r="P158" s="17"/>
      <c r="Q158" s="16"/>
      <c r="R158" s="16"/>
    </row>
    <row r="159" spans="1:18">
      <c r="A159" s="59">
        <v>42736</v>
      </c>
      <c r="B159" s="59">
        <v>42916</v>
      </c>
      <c r="C159" s="6"/>
      <c r="D159" s="60" t="s">
        <v>13</v>
      </c>
      <c r="E159" s="7">
        <v>45</v>
      </c>
      <c r="F159" s="8">
        <v>23</v>
      </c>
      <c r="G159" s="38">
        <f>IF(F159&gt;0,(F159*100/(E159)),0)</f>
        <v>51.111111111111114</v>
      </c>
      <c r="H159" s="8">
        <v>22</v>
      </c>
      <c r="I159" s="39">
        <f>IF(H159&gt;0,(H159*100/(E159)),0)</f>
        <v>48.888888888888886</v>
      </c>
      <c r="J159" s="7">
        <v>68</v>
      </c>
      <c r="K159" s="8">
        <v>21</v>
      </c>
      <c r="L159" s="38">
        <f>IF(K159&gt;0,(K159*100/(J159)),0)</f>
        <v>30.882352941176471</v>
      </c>
      <c r="M159" s="8">
        <v>47</v>
      </c>
      <c r="N159" s="39">
        <f>IF(M159&gt;0,(M159*100/(J159)),0)</f>
        <v>69.117647058823536</v>
      </c>
      <c r="O159" s="113"/>
      <c r="P159" s="17"/>
      <c r="Q159" s="16"/>
      <c r="R159" s="16"/>
    </row>
    <row r="160" spans="1:18">
      <c r="A160" s="134" t="s">
        <v>11</v>
      </c>
      <c r="B160" s="134"/>
      <c r="C160" s="134"/>
      <c r="D160" s="134"/>
      <c r="E160" s="42">
        <f t="shared" ref="E160:N160" si="33">SUM(E158:E159)</f>
        <v>46</v>
      </c>
      <c r="F160" s="43">
        <f t="shared" si="33"/>
        <v>24</v>
      </c>
      <c r="G160" s="44">
        <f t="shared" si="33"/>
        <v>151.11111111111111</v>
      </c>
      <c r="H160" s="43">
        <f t="shared" si="33"/>
        <v>22</v>
      </c>
      <c r="I160" s="44">
        <f t="shared" si="33"/>
        <v>48.888888888888886</v>
      </c>
      <c r="J160" s="42">
        <f t="shared" si="33"/>
        <v>69</v>
      </c>
      <c r="K160" s="43">
        <f t="shared" si="33"/>
        <v>22</v>
      </c>
      <c r="L160" s="44">
        <f t="shared" si="33"/>
        <v>130.88235294117646</v>
      </c>
      <c r="M160" s="43">
        <f t="shared" si="33"/>
        <v>47</v>
      </c>
      <c r="N160" s="44">
        <f t="shared" si="33"/>
        <v>69.117647058823536</v>
      </c>
      <c r="O160" s="77">
        <v>0</v>
      </c>
      <c r="P160" s="17"/>
      <c r="Q160" s="16"/>
      <c r="R160"/>
    </row>
    <row r="161" spans="1:18" ht="14.65" thickBot="1">
      <c r="A161" s="135" t="s">
        <v>12</v>
      </c>
      <c r="B161" s="135"/>
      <c r="C161" s="135"/>
      <c r="D161" s="135"/>
      <c r="E161" s="48">
        <f>SUM(E160)</f>
        <v>46</v>
      </c>
      <c r="F161" s="49">
        <f>F160</f>
        <v>24</v>
      </c>
      <c r="G161" s="50">
        <f>IF(F161&gt;0,(F161*100/(E161)),0)</f>
        <v>52.173913043478258</v>
      </c>
      <c r="H161" s="49">
        <f>H160</f>
        <v>22</v>
      </c>
      <c r="I161" s="51">
        <f>IF(H161&gt;0,(H161*100/(E161)),0)</f>
        <v>47.826086956521742</v>
      </c>
      <c r="J161" s="48">
        <f>J160</f>
        <v>69</v>
      </c>
      <c r="K161" s="49">
        <f>K160</f>
        <v>22</v>
      </c>
      <c r="L161" s="50">
        <f>IF(K161&gt;0,(K161*100/(J161)),0)</f>
        <v>31.884057971014492</v>
      </c>
      <c r="M161" s="49">
        <f>M160</f>
        <v>47</v>
      </c>
      <c r="N161" s="51">
        <f>IF(M161&gt;0,(M161*100/(J161)),0)</f>
        <v>68.115942028985501</v>
      </c>
      <c r="O161" s="75">
        <v>0</v>
      </c>
      <c r="P161" s="17"/>
      <c r="Q161" s="16"/>
      <c r="R161" s="16"/>
    </row>
    <row r="164" spans="1:18" s="1" customFormat="1" ht="18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P164" s="2"/>
    </row>
    <row r="165" spans="1:18" s="1" customFormat="1" ht="18">
      <c r="A165" s="115" t="s">
        <v>38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P165" s="2"/>
    </row>
    <row r="166" spans="1:18" s="106" customFormat="1" ht="14.65" thickBot="1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</row>
    <row r="167" spans="1:18">
      <c r="A167" s="117" t="s">
        <v>0</v>
      </c>
      <c r="B167" s="117"/>
      <c r="C167" s="118" t="s">
        <v>20</v>
      </c>
      <c r="D167" s="143"/>
      <c r="E167" s="124" t="s">
        <v>1</v>
      </c>
      <c r="F167" s="125"/>
      <c r="G167" s="125"/>
      <c r="H167" s="125"/>
      <c r="I167" s="125"/>
      <c r="J167" s="124" t="s">
        <v>2</v>
      </c>
      <c r="K167" s="125"/>
      <c r="L167" s="125"/>
      <c r="M167" s="125"/>
      <c r="N167" s="125"/>
      <c r="O167" s="111" t="s">
        <v>74</v>
      </c>
    </row>
    <row r="168" spans="1:18">
      <c r="A168" s="126" t="s">
        <v>3</v>
      </c>
      <c r="B168" s="126" t="s">
        <v>4</v>
      </c>
      <c r="C168" s="144"/>
      <c r="D168" s="145"/>
      <c r="E168" s="127" t="s">
        <v>5</v>
      </c>
      <c r="F168" s="129" t="s">
        <v>6</v>
      </c>
      <c r="G168" s="129"/>
      <c r="H168" s="99" t="s">
        <v>7</v>
      </c>
      <c r="I168" s="99"/>
      <c r="J168" s="127" t="s">
        <v>5</v>
      </c>
      <c r="K168" s="97" t="s">
        <v>6</v>
      </c>
      <c r="L168" s="98"/>
      <c r="M168" s="99" t="s">
        <v>7</v>
      </c>
      <c r="N168" s="99"/>
      <c r="O168" s="112"/>
    </row>
    <row r="169" spans="1:18">
      <c r="A169" s="126"/>
      <c r="B169" s="126"/>
      <c r="C169" s="144"/>
      <c r="D169" s="145"/>
      <c r="E169" s="127"/>
      <c r="F169" s="100" t="s">
        <v>8</v>
      </c>
      <c r="G169" s="102" t="s">
        <v>9</v>
      </c>
      <c r="H169" s="100" t="s">
        <v>8</v>
      </c>
      <c r="I169" s="104" t="s">
        <v>9</v>
      </c>
      <c r="J169" s="127"/>
      <c r="K169" s="100" t="s">
        <v>8</v>
      </c>
      <c r="L169" s="102" t="s">
        <v>9</v>
      </c>
      <c r="M169" s="64" t="s">
        <v>8</v>
      </c>
      <c r="N169" s="104" t="s">
        <v>9</v>
      </c>
      <c r="O169" s="112"/>
    </row>
    <row r="170" spans="1:18" ht="14.65" thickBot="1">
      <c r="A170" s="126"/>
      <c r="B170" s="126"/>
      <c r="C170" s="146"/>
      <c r="D170" s="147"/>
      <c r="E170" s="128"/>
      <c r="F170" s="101"/>
      <c r="G170" s="103"/>
      <c r="H170" s="101"/>
      <c r="I170" s="105"/>
      <c r="J170" s="128"/>
      <c r="K170" s="101"/>
      <c r="L170" s="103"/>
      <c r="M170" s="5" t="s">
        <v>10</v>
      </c>
      <c r="N170" s="105"/>
      <c r="O170" s="112"/>
    </row>
    <row r="171" spans="1:18" ht="14.65" thickBot="1">
      <c r="A171" s="117"/>
      <c r="B171" s="117"/>
      <c r="C171" s="117"/>
      <c r="D171" s="117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12"/>
    </row>
    <row r="172" spans="1:18" ht="14.65" thickBot="1">
      <c r="A172" s="59">
        <v>42736</v>
      </c>
      <c r="B172" s="59">
        <v>42916</v>
      </c>
      <c r="C172" s="6"/>
      <c r="D172" s="60" t="s">
        <v>14</v>
      </c>
      <c r="E172" s="7">
        <v>2</v>
      </c>
      <c r="F172" s="8">
        <v>0</v>
      </c>
      <c r="G172" s="38">
        <f>IF(F172&gt;0,(F172*100/(E172)),0)</f>
        <v>0</v>
      </c>
      <c r="H172" s="8">
        <v>2</v>
      </c>
      <c r="I172" s="39">
        <f>IF(H172&gt;0,(H172*100/(E172)),0)</f>
        <v>100</v>
      </c>
      <c r="J172" s="7">
        <v>0</v>
      </c>
      <c r="K172" s="8">
        <v>0</v>
      </c>
      <c r="L172" s="38">
        <f>IF(K172&gt;0,(K172*100/(J172)),0)</f>
        <v>0</v>
      </c>
      <c r="M172" s="8">
        <v>0</v>
      </c>
      <c r="N172" s="39">
        <f>IF(M172&gt;0,(M172*100/(J172)),0)</f>
        <v>0</v>
      </c>
      <c r="O172" s="112"/>
      <c r="P172" s="17"/>
      <c r="Q172" s="16"/>
      <c r="R172" s="16"/>
    </row>
    <row r="173" spans="1:18" ht="14.65" thickBot="1">
      <c r="A173" s="59">
        <v>42736</v>
      </c>
      <c r="B173" s="59">
        <v>42916</v>
      </c>
      <c r="C173" s="6"/>
      <c r="D173" s="60" t="s">
        <v>17</v>
      </c>
      <c r="E173" s="7">
        <v>2</v>
      </c>
      <c r="F173" s="8">
        <v>2</v>
      </c>
      <c r="G173" s="38">
        <f t="shared" ref="G173:G174" si="34">IF(F173&gt;0,(F173*100/(E173)),0)</f>
        <v>100</v>
      </c>
      <c r="H173" s="8">
        <v>0</v>
      </c>
      <c r="I173" s="39">
        <f>IF(H173&gt;0,(H173*100/(E173)),0)</f>
        <v>0</v>
      </c>
      <c r="J173" s="7">
        <v>3</v>
      </c>
      <c r="K173" s="8">
        <v>1</v>
      </c>
      <c r="L173" s="38">
        <f t="shared" ref="L173:L174" si="35">IF(K173&gt;0,(K173*100/(J173)),0)</f>
        <v>33.333333333333336</v>
      </c>
      <c r="M173" s="8">
        <v>2</v>
      </c>
      <c r="N173" s="39">
        <v>0</v>
      </c>
      <c r="O173" s="112"/>
      <c r="P173" s="17"/>
      <c r="Q173" s="16"/>
      <c r="R173" s="16"/>
    </row>
    <row r="174" spans="1:18">
      <c r="A174" s="59">
        <v>42736</v>
      </c>
      <c r="B174" s="59">
        <v>42916</v>
      </c>
      <c r="C174" s="6"/>
      <c r="D174" s="60" t="s">
        <v>13</v>
      </c>
      <c r="E174" s="7">
        <v>61</v>
      </c>
      <c r="F174" s="8">
        <v>31</v>
      </c>
      <c r="G174" s="38">
        <f t="shared" si="34"/>
        <v>50.819672131147541</v>
      </c>
      <c r="H174" s="8">
        <v>30</v>
      </c>
      <c r="I174" s="39">
        <f>IF(H174&gt;0,(H174*100/(E174)),0)</f>
        <v>49.180327868852459</v>
      </c>
      <c r="J174" s="7">
        <v>86</v>
      </c>
      <c r="K174" s="8">
        <v>25</v>
      </c>
      <c r="L174" s="38">
        <f t="shared" si="35"/>
        <v>29.069767441860463</v>
      </c>
      <c r="M174" s="8">
        <v>61</v>
      </c>
      <c r="N174" s="39">
        <f t="shared" ref="N174" si="36">IF(M174&gt;0,(M174*100/(J174)),0)</f>
        <v>70.930232558139537</v>
      </c>
      <c r="O174" s="113"/>
      <c r="P174" s="17"/>
      <c r="Q174" s="16"/>
      <c r="R174" s="16"/>
    </row>
    <row r="175" spans="1:18">
      <c r="A175" s="134" t="s">
        <v>11</v>
      </c>
      <c r="B175" s="134"/>
      <c r="C175" s="134"/>
      <c r="D175" s="134"/>
      <c r="E175" s="42">
        <f>SUM(E172:E174)</f>
        <v>65</v>
      </c>
      <c r="F175" s="42">
        <f t="shared" ref="F175:N175" si="37">SUM(F172:F174)</f>
        <v>33</v>
      </c>
      <c r="G175" s="42">
        <f t="shared" si="37"/>
        <v>150.81967213114754</v>
      </c>
      <c r="H175" s="42">
        <f t="shared" si="37"/>
        <v>32</v>
      </c>
      <c r="I175" s="42">
        <f t="shared" si="37"/>
        <v>149.18032786885246</v>
      </c>
      <c r="J175" s="42">
        <f t="shared" si="37"/>
        <v>89</v>
      </c>
      <c r="K175" s="42">
        <f t="shared" si="37"/>
        <v>26</v>
      </c>
      <c r="L175" s="42">
        <f t="shared" si="37"/>
        <v>62.403100775193799</v>
      </c>
      <c r="M175" s="42">
        <f t="shared" si="37"/>
        <v>63</v>
      </c>
      <c r="N175" s="42">
        <f t="shared" si="37"/>
        <v>70.930232558139537</v>
      </c>
      <c r="O175" s="77">
        <v>0</v>
      </c>
      <c r="P175" s="17"/>
      <c r="Q175" s="16"/>
      <c r="R175"/>
    </row>
    <row r="176" spans="1:18" ht="14.65" thickBot="1">
      <c r="A176" s="135" t="s">
        <v>12</v>
      </c>
      <c r="B176" s="135"/>
      <c r="C176" s="135"/>
      <c r="D176" s="135"/>
      <c r="E176" s="48">
        <f>SUM(E175)</f>
        <v>65</v>
      </c>
      <c r="F176" s="49">
        <f>F175</f>
        <v>33</v>
      </c>
      <c r="G176" s="50">
        <f>IF(F176&gt;0,(F176*100/(E176)),0)</f>
        <v>50.769230769230766</v>
      </c>
      <c r="H176" s="49">
        <f>H175</f>
        <v>32</v>
      </c>
      <c r="I176" s="51">
        <f>IF(H176&gt;0,(H176*100/(E176)),0)</f>
        <v>49.230769230769234</v>
      </c>
      <c r="J176" s="48">
        <f>J175</f>
        <v>89</v>
      </c>
      <c r="K176" s="49">
        <f>K175</f>
        <v>26</v>
      </c>
      <c r="L176" s="50">
        <f>IF(K176&gt;0,(K176*100/(J176)),0)</f>
        <v>29.213483146067414</v>
      </c>
      <c r="M176" s="49">
        <f>M175</f>
        <v>63</v>
      </c>
      <c r="N176" s="51">
        <f>IF(M176&gt;0,(M176*100/(J176)),0)</f>
        <v>70.786516853932582</v>
      </c>
      <c r="O176" s="75">
        <v>0</v>
      </c>
      <c r="P176" s="17"/>
      <c r="Q176" s="16"/>
      <c r="R176" s="16"/>
    </row>
    <row r="179" spans="1:151" s="1" customFormat="1" ht="18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P179" s="2"/>
    </row>
    <row r="180" spans="1:151" s="1" customFormat="1" ht="18">
      <c r="A180" s="115" t="s">
        <v>39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P180" s="2"/>
    </row>
    <row r="181" spans="1:151" s="106" customFormat="1" ht="14.65" thickBot="1"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</row>
    <row r="182" spans="1:151">
      <c r="A182" s="117" t="s">
        <v>0</v>
      </c>
      <c r="B182" s="117"/>
      <c r="C182" s="118" t="s">
        <v>20</v>
      </c>
      <c r="D182" s="119"/>
      <c r="E182" s="124" t="s">
        <v>1</v>
      </c>
      <c r="F182" s="125"/>
      <c r="G182" s="125"/>
      <c r="H182" s="125"/>
      <c r="I182" s="125"/>
      <c r="J182" s="124" t="s">
        <v>2</v>
      </c>
      <c r="K182" s="125"/>
      <c r="L182" s="125"/>
      <c r="M182" s="125"/>
      <c r="N182" s="125"/>
      <c r="O182" s="108" t="s">
        <v>74</v>
      </c>
    </row>
    <row r="183" spans="1:151" ht="18" customHeight="1">
      <c r="A183" s="126" t="s">
        <v>3</v>
      </c>
      <c r="B183" s="126" t="s">
        <v>4</v>
      </c>
      <c r="C183" s="120"/>
      <c r="D183" s="121"/>
      <c r="E183" s="127" t="s">
        <v>5</v>
      </c>
      <c r="F183" s="129" t="s">
        <v>6</v>
      </c>
      <c r="G183" s="129"/>
      <c r="H183" s="99" t="s">
        <v>7</v>
      </c>
      <c r="I183" s="99"/>
      <c r="J183" s="127" t="s">
        <v>5</v>
      </c>
      <c r="K183" s="97" t="s">
        <v>6</v>
      </c>
      <c r="L183" s="98"/>
      <c r="M183" s="99" t="s">
        <v>7</v>
      </c>
      <c r="N183" s="99"/>
      <c r="O183" s="108"/>
    </row>
    <row r="184" spans="1:151" ht="18" customHeight="1">
      <c r="A184" s="126"/>
      <c r="B184" s="126"/>
      <c r="C184" s="120"/>
      <c r="D184" s="121"/>
      <c r="E184" s="127"/>
      <c r="F184" s="100" t="s">
        <v>8</v>
      </c>
      <c r="G184" s="102" t="s">
        <v>9</v>
      </c>
      <c r="H184" s="100" t="s">
        <v>8</v>
      </c>
      <c r="I184" s="104" t="s">
        <v>9</v>
      </c>
      <c r="J184" s="127"/>
      <c r="K184" s="100" t="s">
        <v>8</v>
      </c>
      <c r="L184" s="102" t="s">
        <v>9</v>
      </c>
      <c r="M184" s="74" t="s">
        <v>8</v>
      </c>
      <c r="N184" s="104" t="s">
        <v>9</v>
      </c>
      <c r="O184" s="108"/>
    </row>
    <row r="185" spans="1:151" ht="18.399999999999999" customHeight="1" thickBot="1">
      <c r="A185" s="126"/>
      <c r="B185" s="126"/>
      <c r="C185" s="122"/>
      <c r="D185" s="123"/>
      <c r="E185" s="128"/>
      <c r="F185" s="101"/>
      <c r="G185" s="103"/>
      <c r="H185" s="101"/>
      <c r="I185" s="105"/>
      <c r="J185" s="128"/>
      <c r="K185" s="101"/>
      <c r="L185" s="103"/>
      <c r="M185" s="5" t="s">
        <v>10</v>
      </c>
      <c r="N185" s="105"/>
      <c r="O185" s="108"/>
    </row>
    <row r="186" spans="1:151" s="76" customFormat="1" ht="14.65" thickBot="1">
      <c r="A186" s="110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8"/>
      <c r="P186" s="79"/>
      <c r="Q186" s="79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</row>
    <row r="187" spans="1:151" s="11" customFormat="1" ht="14.65" thickBot="1">
      <c r="A187" s="59">
        <v>42736</v>
      </c>
      <c r="B187" s="59">
        <v>42916</v>
      </c>
      <c r="C187" s="6"/>
      <c r="D187" s="60" t="s">
        <v>17</v>
      </c>
      <c r="E187" s="7">
        <v>3</v>
      </c>
      <c r="F187" s="8">
        <v>2</v>
      </c>
      <c r="G187" s="38">
        <f>IF(F187&gt;0,(F187*100/(E187)),0)</f>
        <v>66.666666666666671</v>
      </c>
      <c r="H187" s="8">
        <v>1</v>
      </c>
      <c r="I187" s="39">
        <f>IF(H187&gt;0,(H187*100/(E187)),0)</f>
        <v>33.333333333333336</v>
      </c>
      <c r="J187" s="7">
        <v>14</v>
      </c>
      <c r="K187" s="8">
        <v>4</v>
      </c>
      <c r="L187" s="38">
        <f>IF(K187&gt;0,(K187*100/(J187)),0)</f>
        <v>28.571428571428573</v>
      </c>
      <c r="M187" s="8">
        <v>10</v>
      </c>
      <c r="N187" s="39">
        <f>IF(M187&gt;0,(M187*100/(J187)),0)</f>
        <v>71.428571428571431</v>
      </c>
      <c r="O187" s="108"/>
      <c r="P187" s="12"/>
    </row>
    <row r="188" spans="1:151" s="11" customFormat="1" ht="14.65" thickBot="1">
      <c r="A188" s="59">
        <v>42736</v>
      </c>
      <c r="B188" s="59">
        <v>42916</v>
      </c>
      <c r="C188" s="6"/>
      <c r="D188" s="60" t="s">
        <v>13</v>
      </c>
      <c r="E188" s="13">
        <v>97</v>
      </c>
      <c r="F188" s="14">
        <v>59</v>
      </c>
      <c r="G188" s="38">
        <f t="shared" ref="G188:G190" si="38">IF(F188&gt;0,(F188*100/(E188)),0)</f>
        <v>60.824742268041234</v>
      </c>
      <c r="H188" s="14">
        <v>38</v>
      </c>
      <c r="I188" s="39">
        <f t="shared" ref="I188:I190" si="39">IF(H188&gt;0,(H188*100/(E188)),0)</f>
        <v>39.175257731958766</v>
      </c>
      <c r="J188" s="13">
        <v>206</v>
      </c>
      <c r="K188" s="14">
        <v>60</v>
      </c>
      <c r="L188" s="38">
        <f t="shared" ref="L188:L190" si="40">IF(K188&gt;0,(K188*100/(J188)),0)</f>
        <v>29.126213592233011</v>
      </c>
      <c r="M188" s="14">
        <v>146</v>
      </c>
      <c r="N188" s="39">
        <f t="shared" ref="N188:N190" si="41">IF(M188&gt;0,(M188*100/(J188)),0)</f>
        <v>70.873786407766985</v>
      </c>
      <c r="O188" s="108"/>
      <c r="P188" s="12"/>
    </row>
    <row r="189" spans="1:151" s="11" customFormat="1" ht="14.65" thickBot="1">
      <c r="A189" s="59">
        <v>42736</v>
      </c>
      <c r="B189" s="59">
        <v>42916</v>
      </c>
      <c r="C189" s="6"/>
      <c r="D189" s="60" t="s">
        <v>31</v>
      </c>
      <c r="E189" s="13">
        <v>39</v>
      </c>
      <c r="F189" s="14">
        <v>25</v>
      </c>
      <c r="G189" s="38">
        <f t="shared" si="38"/>
        <v>64.102564102564102</v>
      </c>
      <c r="H189" s="14">
        <v>14</v>
      </c>
      <c r="I189" s="39">
        <f t="shared" si="39"/>
        <v>35.897435897435898</v>
      </c>
      <c r="J189" s="13">
        <v>37</v>
      </c>
      <c r="K189" s="14">
        <v>28</v>
      </c>
      <c r="L189" s="38">
        <f t="shared" si="40"/>
        <v>75.675675675675677</v>
      </c>
      <c r="M189" s="14">
        <v>9</v>
      </c>
      <c r="N189" s="39">
        <f t="shared" si="41"/>
        <v>24.324324324324323</v>
      </c>
      <c r="O189" s="108"/>
      <c r="P189" s="12"/>
    </row>
    <row r="190" spans="1:151" s="11" customFormat="1">
      <c r="A190" s="59">
        <v>42736</v>
      </c>
      <c r="B190" s="59">
        <v>42916</v>
      </c>
      <c r="C190" s="15"/>
      <c r="D190" s="60" t="s">
        <v>32</v>
      </c>
      <c r="E190" s="13">
        <v>0</v>
      </c>
      <c r="F190" s="14">
        <v>0</v>
      </c>
      <c r="G190" s="38">
        <f t="shared" si="38"/>
        <v>0</v>
      </c>
      <c r="H190" s="14">
        <v>0</v>
      </c>
      <c r="I190" s="39">
        <f t="shared" si="39"/>
        <v>0</v>
      </c>
      <c r="J190" s="13">
        <v>43</v>
      </c>
      <c r="K190" s="14">
        <v>32</v>
      </c>
      <c r="L190" s="38">
        <f t="shared" si="40"/>
        <v>74.418604651162795</v>
      </c>
      <c r="M190" s="14">
        <v>11</v>
      </c>
      <c r="N190" s="39">
        <f t="shared" si="41"/>
        <v>25.581395348837209</v>
      </c>
      <c r="O190" s="109"/>
      <c r="P190" s="12"/>
    </row>
    <row r="191" spans="1:151" s="47" customFormat="1">
      <c r="A191" s="134" t="s">
        <v>11</v>
      </c>
      <c r="B191" s="134"/>
      <c r="C191" s="134"/>
      <c r="D191" s="134"/>
      <c r="E191" s="42">
        <f t="shared" ref="E191:N191" si="42">SUM(E187:E190)</f>
        <v>139</v>
      </c>
      <c r="F191" s="43">
        <f t="shared" si="42"/>
        <v>86</v>
      </c>
      <c r="G191" s="44">
        <f t="shared" si="42"/>
        <v>191.59397303727201</v>
      </c>
      <c r="H191" s="43">
        <f t="shared" si="42"/>
        <v>53</v>
      </c>
      <c r="I191" s="44">
        <f t="shared" si="42"/>
        <v>108.40602696272801</v>
      </c>
      <c r="J191" s="42">
        <f t="shared" si="42"/>
        <v>300</v>
      </c>
      <c r="K191" s="43">
        <f t="shared" si="42"/>
        <v>124</v>
      </c>
      <c r="L191" s="44">
        <f t="shared" si="42"/>
        <v>207.79192249050004</v>
      </c>
      <c r="M191" s="43">
        <f t="shared" si="42"/>
        <v>176</v>
      </c>
      <c r="N191" s="44">
        <f t="shared" si="42"/>
        <v>192.20807750949996</v>
      </c>
      <c r="O191" s="77">
        <v>0</v>
      </c>
      <c r="P191" s="46"/>
      <c r="Q191" s="45"/>
      <c r="R191" s="45"/>
    </row>
    <row r="192" spans="1:151" s="52" customFormat="1" ht="14.65" thickBot="1">
      <c r="A192" s="135" t="s">
        <v>12</v>
      </c>
      <c r="B192" s="135"/>
      <c r="C192" s="135"/>
      <c r="D192" s="135"/>
      <c r="E192" s="48">
        <f>SUM(E191)</f>
        <v>139</v>
      </c>
      <c r="F192" s="49">
        <f>F191</f>
        <v>86</v>
      </c>
      <c r="G192" s="50">
        <f>IF(F192&gt;0,(F192*100/(E192)),0)</f>
        <v>61.870503597122301</v>
      </c>
      <c r="H192" s="49">
        <f>H191</f>
        <v>53</v>
      </c>
      <c r="I192" s="51">
        <f>IF(H192&gt;0,(H192*100/(E192)),0)</f>
        <v>38.129496402877699</v>
      </c>
      <c r="J192" s="48">
        <f>J191</f>
        <v>300</v>
      </c>
      <c r="K192" s="49">
        <f>K191</f>
        <v>124</v>
      </c>
      <c r="L192" s="50">
        <f>IF(K192&gt;0,(K192*100/(J192)),0)</f>
        <v>41.333333333333336</v>
      </c>
      <c r="M192" s="49">
        <f>M191</f>
        <v>176</v>
      </c>
      <c r="N192" s="51">
        <f>IF(M192&gt;0,(M192*100/(J192)),0)</f>
        <v>58.666666666666664</v>
      </c>
      <c r="O192" s="75">
        <v>0</v>
      </c>
      <c r="P192" s="53"/>
    </row>
    <row r="193" spans="1:18">
      <c r="O193"/>
    </row>
    <row r="195" spans="1:18" s="1" customFormat="1" ht="18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P195" s="2"/>
    </row>
    <row r="196" spans="1:18" s="1" customFormat="1" ht="18">
      <c r="A196" s="115" t="s">
        <v>40</v>
      </c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P196" s="2"/>
    </row>
    <row r="197" spans="1:18" s="106" customFormat="1" ht="14.65" thickBot="1"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</row>
    <row r="198" spans="1:18">
      <c r="A198" s="117" t="s">
        <v>0</v>
      </c>
      <c r="B198" s="117"/>
      <c r="C198" s="118" t="s">
        <v>20</v>
      </c>
      <c r="D198" s="119"/>
      <c r="E198" s="124" t="s">
        <v>1</v>
      </c>
      <c r="F198" s="125"/>
      <c r="G198" s="125"/>
      <c r="H198" s="125"/>
      <c r="I198" s="125"/>
      <c r="J198" s="124" t="s">
        <v>2</v>
      </c>
      <c r="K198" s="125"/>
      <c r="L198" s="125"/>
      <c r="M198" s="125"/>
      <c r="N198" s="125"/>
      <c r="O198" s="111" t="s">
        <v>74</v>
      </c>
    </row>
    <row r="199" spans="1:18">
      <c r="A199" s="126" t="s">
        <v>3</v>
      </c>
      <c r="B199" s="126" t="s">
        <v>4</v>
      </c>
      <c r="C199" s="120"/>
      <c r="D199" s="121"/>
      <c r="E199" s="127" t="s">
        <v>5</v>
      </c>
      <c r="F199" s="129" t="s">
        <v>6</v>
      </c>
      <c r="G199" s="129"/>
      <c r="H199" s="99" t="s">
        <v>7</v>
      </c>
      <c r="I199" s="99"/>
      <c r="J199" s="127" t="s">
        <v>5</v>
      </c>
      <c r="K199" s="97" t="s">
        <v>6</v>
      </c>
      <c r="L199" s="98"/>
      <c r="M199" s="99" t="s">
        <v>7</v>
      </c>
      <c r="N199" s="99"/>
      <c r="O199" s="112"/>
    </row>
    <row r="200" spans="1:18">
      <c r="A200" s="126"/>
      <c r="B200" s="126"/>
      <c r="C200" s="120"/>
      <c r="D200" s="121"/>
      <c r="E200" s="127"/>
      <c r="F200" s="100" t="s">
        <v>8</v>
      </c>
      <c r="G200" s="102" t="s">
        <v>9</v>
      </c>
      <c r="H200" s="100" t="s">
        <v>8</v>
      </c>
      <c r="I200" s="104" t="s">
        <v>9</v>
      </c>
      <c r="J200" s="127"/>
      <c r="K200" s="100" t="s">
        <v>8</v>
      </c>
      <c r="L200" s="102" t="s">
        <v>9</v>
      </c>
      <c r="M200" s="64" t="s">
        <v>8</v>
      </c>
      <c r="N200" s="104" t="s">
        <v>9</v>
      </c>
      <c r="O200" s="112"/>
    </row>
    <row r="201" spans="1:18" ht="14.65" thickBot="1">
      <c r="A201" s="126"/>
      <c r="B201" s="126"/>
      <c r="C201" s="122"/>
      <c r="D201" s="123"/>
      <c r="E201" s="128"/>
      <c r="F201" s="101"/>
      <c r="G201" s="103"/>
      <c r="H201" s="101"/>
      <c r="I201" s="105"/>
      <c r="J201" s="128"/>
      <c r="K201" s="101"/>
      <c r="L201" s="103"/>
      <c r="M201" s="5" t="s">
        <v>10</v>
      </c>
      <c r="N201" s="105"/>
      <c r="O201" s="112"/>
    </row>
    <row r="202" spans="1:18" ht="14.65" thickBot="1">
      <c r="A202" s="117"/>
      <c r="B202" s="117"/>
      <c r="C202" s="117"/>
      <c r="D202" s="117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12"/>
    </row>
    <row r="203" spans="1:18" s="11" customFormat="1" ht="14.65" thickBot="1">
      <c r="A203" s="59">
        <v>42736</v>
      </c>
      <c r="B203" s="59">
        <v>42916</v>
      </c>
      <c r="C203" s="6"/>
      <c r="D203" s="60" t="s">
        <v>13</v>
      </c>
      <c r="E203" s="13">
        <v>14</v>
      </c>
      <c r="F203" s="14">
        <v>7</v>
      </c>
      <c r="G203" s="38">
        <f t="shared" ref="G203:G204" si="43">IF(F203&gt;0,(F203*100/(E203)),0)</f>
        <v>50</v>
      </c>
      <c r="H203" s="14">
        <v>7</v>
      </c>
      <c r="I203" s="39">
        <f t="shared" ref="I203:I204" si="44">IF(H203&gt;0,(H203*100/(E203)),0)</f>
        <v>50</v>
      </c>
      <c r="J203" s="13">
        <v>19</v>
      </c>
      <c r="K203" s="14">
        <v>7</v>
      </c>
      <c r="L203" s="38">
        <f t="shared" ref="L203:L204" si="45">IF(K203&gt;0,(K203*100/(J203)),0)</f>
        <v>36.842105263157897</v>
      </c>
      <c r="M203" s="14">
        <v>12</v>
      </c>
      <c r="N203" s="39">
        <f t="shared" ref="N203:N204" si="46">IF(M203&gt;0,(M203*100/(J203)),0)</f>
        <v>63.157894736842103</v>
      </c>
      <c r="O203" s="112"/>
      <c r="P203" s="12"/>
    </row>
    <row r="204" spans="1:18" s="11" customFormat="1">
      <c r="A204" s="59">
        <v>42736</v>
      </c>
      <c r="B204" s="59">
        <v>42916</v>
      </c>
      <c r="C204" s="15"/>
      <c r="D204" s="60" t="s">
        <v>30</v>
      </c>
      <c r="E204" s="13">
        <v>0</v>
      </c>
      <c r="F204" s="14">
        <v>0</v>
      </c>
      <c r="G204" s="38">
        <f t="shared" si="43"/>
        <v>0</v>
      </c>
      <c r="H204" s="14">
        <v>0</v>
      </c>
      <c r="I204" s="39">
        <f t="shared" si="44"/>
        <v>0</v>
      </c>
      <c r="J204" s="13">
        <v>1</v>
      </c>
      <c r="K204" s="14">
        <v>1</v>
      </c>
      <c r="L204" s="38">
        <f t="shared" si="45"/>
        <v>100</v>
      </c>
      <c r="M204" s="14">
        <v>0</v>
      </c>
      <c r="N204" s="39">
        <f t="shared" si="46"/>
        <v>0</v>
      </c>
      <c r="O204" s="113"/>
      <c r="P204" s="12"/>
    </row>
    <row r="205" spans="1:18" s="47" customFormat="1">
      <c r="A205" s="134" t="s">
        <v>11</v>
      </c>
      <c r="B205" s="134"/>
      <c r="C205" s="134"/>
      <c r="D205" s="134"/>
      <c r="E205" s="42">
        <f t="shared" ref="E205:N205" si="47">SUM(E201:E204)</f>
        <v>14</v>
      </c>
      <c r="F205" s="43">
        <f t="shared" si="47"/>
        <v>7</v>
      </c>
      <c r="G205" s="44">
        <f t="shared" si="47"/>
        <v>50</v>
      </c>
      <c r="H205" s="43">
        <f t="shared" si="47"/>
        <v>7</v>
      </c>
      <c r="I205" s="44">
        <f t="shared" si="47"/>
        <v>50</v>
      </c>
      <c r="J205" s="42">
        <f t="shared" si="47"/>
        <v>20</v>
      </c>
      <c r="K205" s="43">
        <f t="shared" si="47"/>
        <v>8</v>
      </c>
      <c r="L205" s="44">
        <f t="shared" si="47"/>
        <v>136.84210526315789</v>
      </c>
      <c r="M205" s="43">
        <f t="shared" si="47"/>
        <v>12</v>
      </c>
      <c r="N205" s="44">
        <f t="shared" si="47"/>
        <v>63.157894736842103</v>
      </c>
      <c r="O205" s="77">
        <v>0</v>
      </c>
      <c r="P205" s="46"/>
      <c r="Q205" s="45"/>
      <c r="R205" s="45"/>
    </row>
    <row r="206" spans="1:18" s="52" customFormat="1" ht="14.65" thickBot="1">
      <c r="A206" s="135" t="s">
        <v>12</v>
      </c>
      <c r="B206" s="135"/>
      <c r="C206" s="135"/>
      <c r="D206" s="135"/>
      <c r="E206" s="48">
        <f>SUM(E205)</f>
        <v>14</v>
      </c>
      <c r="F206" s="49">
        <f>F205</f>
        <v>7</v>
      </c>
      <c r="G206" s="50">
        <f>IF(F206&gt;0,(F206*100/(E206)),0)</f>
        <v>50</v>
      </c>
      <c r="H206" s="49">
        <f>H205</f>
        <v>7</v>
      </c>
      <c r="I206" s="51">
        <f>IF(H206&gt;0,(H206*100/(E206)),0)</f>
        <v>50</v>
      </c>
      <c r="J206" s="48">
        <f>J205</f>
        <v>20</v>
      </c>
      <c r="K206" s="49">
        <f>K205</f>
        <v>8</v>
      </c>
      <c r="L206" s="50">
        <f>IF(K206&gt;0,(K206*100/(J206)),0)</f>
        <v>40</v>
      </c>
      <c r="M206" s="49">
        <f>M205</f>
        <v>12</v>
      </c>
      <c r="N206" s="51">
        <f>IF(M206&gt;0,(M206*100/(J206)),0)</f>
        <v>60</v>
      </c>
      <c r="O206" s="75">
        <v>0</v>
      </c>
      <c r="P206" s="53"/>
    </row>
    <row r="209" spans="1:18" s="1" customFormat="1" ht="18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P209" s="2"/>
    </row>
    <row r="210" spans="1:18" s="1" customFormat="1" ht="18">
      <c r="A210" s="115" t="s">
        <v>41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P210" s="2"/>
    </row>
    <row r="211" spans="1:18" s="106" customFormat="1" ht="14.65" thickBot="1"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1:18">
      <c r="A212" s="117" t="s">
        <v>0</v>
      </c>
      <c r="B212" s="117"/>
      <c r="C212" s="118" t="s">
        <v>20</v>
      </c>
      <c r="D212" s="119"/>
      <c r="E212" s="124" t="s">
        <v>1</v>
      </c>
      <c r="F212" s="125"/>
      <c r="G212" s="125"/>
      <c r="H212" s="125"/>
      <c r="I212" s="125"/>
      <c r="J212" s="124" t="s">
        <v>2</v>
      </c>
      <c r="K212" s="125"/>
      <c r="L212" s="125"/>
      <c r="M212" s="125"/>
      <c r="N212" s="125"/>
      <c r="O212" s="111" t="s">
        <v>74</v>
      </c>
    </row>
    <row r="213" spans="1:18">
      <c r="A213" s="126" t="s">
        <v>3</v>
      </c>
      <c r="B213" s="126" t="s">
        <v>4</v>
      </c>
      <c r="C213" s="120"/>
      <c r="D213" s="121"/>
      <c r="E213" s="127" t="s">
        <v>5</v>
      </c>
      <c r="F213" s="129" t="s">
        <v>6</v>
      </c>
      <c r="G213" s="129"/>
      <c r="H213" s="99" t="s">
        <v>7</v>
      </c>
      <c r="I213" s="99"/>
      <c r="J213" s="127" t="s">
        <v>5</v>
      </c>
      <c r="K213" s="97" t="s">
        <v>6</v>
      </c>
      <c r="L213" s="98"/>
      <c r="M213" s="99" t="s">
        <v>7</v>
      </c>
      <c r="N213" s="99"/>
      <c r="O213" s="112"/>
    </row>
    <row r="214" spans="1:18">
      <c r="A214" s="126"/>
      <c r="B214" s="126"/>
      <c r="C214" s="120"/>
      <c r="D214" s="121"/>
      <c r="E214" s="127"/>
      <c r="F214" s="100" t="s">
        <v>8</v>
      </c>
      <c r="G214" s="102" t="s">
        <v>9</v>
      </c>
      <c r="H214" s="100" t="s">
        <v>8</v>
      </c>
      <c r="I214" s="104" t="s">
        <v>9</v>
      </c>
      <c r="J214" s="127"/>
      <c r="K214" s="100" t="s">
        <v>8</v>
      </c>
      <c r="L214" s="102" t="s">
        <v>9</v>
      </c>
      <c r="M214" s="64" t="s">
        <v>8</v>
      </c>
      <c r="N214" s="104" t="s">
        <v>9</v>
      </c>
      <c r="O214" s="112"/>
    </row>
    <row r="215" spans="1:18" ht="14.65" thickBot="1">
      <c r="A215" s="126"/>
      <c r="B215" s="126"/>
      <c r="C215" s="122"/>
      <c r="D215" s="123"/>
      <c r="E215" s="128"/>
      <c r="F215" s="101"/>
      <c r="G215" s="103"/>
      <c r="H215" s="101"/>
      <c r="I215" s="105"/>
      <c r="J215" s="128"/>
      <c r="K215" s="101"/>
      <c r="L215" s="103"/>
      <c r="M215" s="5" t="s">
        <v>10</v>
      </c>
      <c r="N215" s="105"/>
      <c r="O215" s="112"/>
    </row>
    <row r="216" spans="1:18" ht="14.65" thickBot="1">
      <c r="A216" s="117"/>
      <c r="B216" s="117"/>
      <c r="C216" s="117"/>
      <c r="D216" s="117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12"/>
    </row>
    <row r="217" spans="1:18" ht="14.65" thickBot="1">
      <c r="A217" s="59">
        <v>42552</v>
      </c>
      <c r="B217" s="59">
        <v>42735</v>
      </c>
      <c r="C217" s="15"/>
      <c r="D217" s="60" t="s">
        <v>14</v>
      </c>
      <c r="E217" s="13">
        <v>1</v>
      </c>
      <c r="F217" s="14">
        <v>1</v>
      </c>
      <c r="G217" s="38">
        <f>IF(F217&gt;0,(F217*100/(E217)),0)</f>
        <v>100</v>
      </c>
      <c r="H217" s="14">
        <v>0</v>
      </c>
      <c r="I217" s="41">
        <f>IF(H217&gt;0,(H217*100/(E217-#REF!)),0)</f>
        <v>0</v>
      </c>
      <c r="J217" s="13">
        <v>2</v>
      </c>
      <c r="K217" s="14">
        <v>1</v>
      </c>
      <c r="L217" s="38">
        <f t="shared" ref="L217:L222" si="48">IF(K217&gt;0,(K217*100/(J217)),0)</f>
        <v>50</v>
      </c>
      <c r="M217" s="14">
        <v>1</v>
      </c>
      <c r="N217" s="39">
        <f>IF(M217&gt;0,(M217*100/(J217)),0)</f>
        <v>50</v>
      </c>
      <c r="O217" s="112"/>
      <c r="P217" s="17"/>
      <c r="Q217" s="16"/>
      <c r="R217" s="16"/>
    </row>
    <row r="218" spans="1:18" s="11" customFormat="1" ht="14.65" thickBot="1">
      <c r="A218" s="59">
        <v>42736</v>
      </c>
      <c r="B218" s="59">
        <v>42916</v>
      </c>
      <c r="C218" s="6"/>
      <c r="D218" s="60" t="s">
        <v>15</v>
      </c>
      <c r="E218" s="7">
        <v>2</v>
      </c>
      <c r="F218" s="8">
        <v>2</v>
      </c>
      <c r="G218" s="38">
        <f>IF(F218&gt;0,(F218*100/(E218)),0)</f>
        <v>100</v>
      </c>
      <c r="H218" s="8">
        <v>0</v>
      </c>
      <c r="I218" s="39">
        <f>IF(H218&gt;0,(H218*100/(E218)),0)</f>
        <v>0</v>
      </c>
      <c r="J218" s="7">
        <v>1</v>
      </c>
      <c r="K218" s="8">
        <v>0</v>
      </c>
      <c r="L218" s="38">
        <f t="shared" si="48"/>
        <v>0</v>
      </c>
      <c r="M218" s="8">
        <v>1</v>
      </c>
      <c r="N218" s="39">
        <f>IF(M218&gt;0,(M218*100/(J218)),0)</f>
        <v>100</v>
      </c>
      <c r="O218" s="112"/>
      <c r="P218" s="12"/>
    </row>
    <row r="219" spans="1:18" s="11" customFormat="1" ht="14.65" thickBot="1">
      <c r="A219" s="59">
        <v>42736</v>
      </c>
      <c r="B219" s="59">
        <v>42916</v>
      </c>
      <c r="C219" s="6"/>
      <c r="D219" s="60" t="s">
        <v>16</v>
      </c>
      <c r="E219" s="13">
        <v>2</v>
      </c>
      <c r="F219" s="14">
        <v>2</v>
      </c>
      <c r="G219" s="38">
        <f t="shared" ref="G219:G222" si="49">IF(F219&gt;0,(F219*100/(E219)),0)</f>
        <v>100</v>
      </c>
      <c r="H219" s="14">
        <v>0</v>
      </c>
      <c r="I219" s="39">
        <f t="shared" ref="I219:I222" si="50">IF(H219&gt;0,(H219*100/(E219)),0)</f>
        <v>0</v>
      </c>
      <c r="J219" s="13">
        <v>1</v>
      </c>
      <c r="K219" s="14">
        <v>0</v>
      </c>
      <c r="L219" s="38">
        <f t="shared" si="48"/>
        <v>0</v>
      </c>
      <c r="M219" s="14">
        <v>1</v>
      </c>
      <c r="N219" s="39">
        <f t="shared" ref="N219:N222" si="51">IF(M219&gt;0,(M219*100/(J219)),0)</f>
        <v>100</v>
      </c>
      <c r="O219" s="112"/>
      <c r="P219" s="12"/>
    </row>
    <row r="220" spans="1:18" s="11" customFormat="1" ht="14.65" thickBot="1">
      <c r="A220" s="59">
        <v>42736</v>
      </c>
      <c r="B220" s="59">
        <v>42916</v>
      </c>
      <c r="C220" s="6"/>
      <c r="D220" s="60" t="s">
        <v>17</v>
      </c>
      <c r="E220" s="13">
        <v>12</v>
      </c>
      <c r="F220" s="14">
        <v>8</v>
      </c>
      <c r="G220" s="38">
        <f t="shared" si="49"/>
        <v>66.666666666666671</v>
      </c>
      <c r="H220" s="14">
        <v>4</v>
      </c>
      <c r="I220" s="39">
        <f t="shared" si="50"/>
        <v>33.333333333333336</v>
      </c>
      <c r="J220" s="13">
        <v>33</v>
      </c>
      <c r="K220" s="14">
        <v>12</v>
      </c>
      <c r="L220" s="38">
        <f t="shared" si="48"/>
        <v>36.363636363636367</v>
      </c>
      <c r="M220" s="14">
        <v>21</v>
      </c>
      <c r="N220" s="39">
        <f t="shared" si="51"/>
        <v>63.636363636363633</v>
      </c>
      <c r="O220" s="112"/>
      <c r="P220" s="12"/>
    </row>
    <row r="221" spans="1:18" ht="14.65" thickBot="1">
      <c r="A221" s="59">
        <v>42736</v>
      </c>
      <c r="B221" s="59">
        <v>42916</v>
      </c>
      <c r="C221" s="15"/>
      <c r="D221" s="60" t="s">
        <v>13</v>
      </c>
      <c r="E221" s="13">
        <v>76</v>
      </c>
      <c r="F221" s="14">
        <v>48</v>
      </c>
      <c r="G221" s="38">
        <f t="shared" si="49"/>
        <v>63.157894736842103</v>
      </c>
      <c r="H221" s="14">
        <v>28</v>
      </c>
      <c r="I221" s="39">
        <f t="shared" si="50"/>
        <v>36.842105263157897</v>
      </c>
      <c r="J221" s="13">
        <v>143</v>
      </c>
      <c r="K221" s="14">
        <v>42</v>
      </c>
      <c r="L221" s="38">
        <f t="shared" si="48"/>
        <v>29.37062937062937</v>
      </c>
      <c r="M221" s="14">
        <v>101</v>
      </c>
      <c r="N221" s="39">
        <f t="shared" si="51"/>
        <v>70.629370629370626</v>
      </c>
      <c r="O221" s="112"/>
      <c r="P221" s="17"/>
      <c r="Q221" s="16"/>
      <c r="R221" s="16"/>
    </row>
    <row r="222" spans="1:18">
      <c r="A222" s="59">
        <v>42736</v>
      </c>
      <c r="B222" s="59">
        <v>42916</v>
      </c>
      <c r="C222" s="15"/>
      <c r="D222" s="60" t="s">
        <v>30</v>
      </c>
      <c r="E222" s="13">
        <v>0</v>
      </c>
      <c r="F222" s="14">
        <v>0</v>
      </c>
      <c r="G222" s="38">
        <f t="shared" si="49"/>
        <v>0</v>
      </c>
      <c r="H222" s="14">
        <v>0</v>
      </c>
      <c r="I222" s="39">
        <f t="shared" si="50"/>
        <v>0</v>
      </c>
      <c r="J222" s="13">
        <v>1</v>
      </c>
      <c r="K222" s="14">
        <v>0</v>
      </c>
      <c r="L222" s="38">
        <f t="shared" si="48"/>
        <v>0</v>
      </c>
      <c r="M222" s="14">
        <v>1</v>
      </c>
      <c r="N222" s="39">
        <f t="shared" si="51"/>
        <v>100</v>
      </c>
      <c r="O222" s="113"/>
      <c r="P222" s="17"/>
      <c r="Q222" s="16"/>
      <c r="R222" s="16"/>
    </row>
    <row r="223" spans="1:18" s="47" customFormat="1">
      <c r="A223" s="134" t="s">
        <v>11</v>
      </c>
      <c r="B223" s="134"/>
      <c r="C223" s="134"/>
      <c r="D223" s="134"/>
      <c r="E223" s="42">
        <f>SUM(E217:E222)</f>
        <v>93</v>
      </c>
      <c r="F223" s="42">
        <f t="shared" ref="F223:N223" si="52">SUM(F217:F222)</f>
        <v>61</v>
      </c>
      <c r="G223" s="42">
        <f t="shared" si="52"/>
        <v>429.82456140350877</v>
      </c>
      <c r="H223" s="42">
        <f t="shared" si="52"/>
        <v>32</v>
      </c>
      <c r="I223" s="42">
        <f t="shared" si="52"/>
        <v>70.175438596491233</v>
      </c>
      <c r="J223" s="42">
        <f t="shared" si="52"/>
        <v>181</v>
      </c>
      <c r="K223" s="42">
        <f t="shared" si="52"/>
        <v>55</v>
      </c>
      <c r="L223" s="42">
        <f t="shared" si="52"/>
        <v>115.73426573426575</v>
      </c>
      <c r="M223" s="42">
        <f t="shared" si="52"/>
        <v>126</v>
      </c>
      <c r="N223" s="42">
        <f t="shared" si="52"/>
        <v>484.26573426573424</v>
      </c>
      <c r="O223" s="77">
        <v>0</v>
      </c>
      <c r="P223" s="46"/>
      <c r="Q223" s="45"/>
      <c r="R223" s="45"/>
    </row>
    <row r="224" spans="1:18" s="52" customFormat="1" ht="14.65" thickBot="1">
      <c r="A224" s="135" t="s">
        <v>12</v>
      </c>
      <c r="B224" s="135"/>
      <c r="C224" s="135"/>
      <c r="D224" s="135"/>
      <c r="E224" s="48">
        <f>SUM(E223)</f>
        <v>93</v>
      </c>
      <c r="F224" s="49">
        <f>F223</f>
        <v>61</v>
      </c>
      <c r="G224" s="50">
        <f>IF(F224&gt;0,(F224*100/(E224)),0)</f>
        <v>65.591397849462368</v>
      </c>
      <c r="H224" s="49">
        <f>H223</f>
        <v>32</v>
      </c>
      <c r="I224" s="51">
        <f>IF(H224&gt;0,(H224*100/(E224)),0)</f>
        <v>34.408602150537632</v>
      </c>
      <c r="J224" s="48">
        <f>J223</f>
        <v>181</v>
      </c>
      <c r="K224" s="49">
        <f>K223</f>
        <v>55</v>
      </c>
      <c r="L224" s="50">
        <f>IF(K224&gt;0,(K224*100/(J224)),0)</f>
        <v>30.386740331491712</v>
      </c>
      <c r="M224" s="49">
        <f>M223</f>
        <v>126</v>
      </c>
      <c r="N224" s="51">
        <f>IF(M224&gt;0,(M224*100/(J224)),0)</f>
        <v>69.613259668508292</v>
      </c>
      <c r="O224" s="75">
        <v>0</v>
      </c>
      <c r="P224" s="53"/>
    </row>
    <row r="227" spans="1:18" s="1" customFormat="1" ht="18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P227" s="2"/>
    </row>
    <row r="228" spans="1:18" s="1" customFormat="1" ht="18">
      <c r="A228" s="115" t="s">
        <v>42</v>
      </c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P228" s="2"/>
    </row>
    <row r="229" spans="1:18" s="106" customFormat="1" ht="14.65" thickBot="1"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</row>
    <row r="230" spans="1:18">
      <c r="A230" s="137" t="s">
        <v>0</v>
      </c>
      <c r="B230" s="138"/>
      <c r="C230" s="118" t="s">
        <v>20</v>
      </c>
      <c r="D230" s="119"/>
      <c r="E230" s="139" t="s">
        <v>1</v>
      </c>
      <c r="F230" s="140"/>
      <c r="G230" s="140"/>
      <c r="H230" s="140"/>
      <c r="I230" s="141"/>
      <c r="J230" s="139" t="s">
        <v>2</v>
      </c>
      <c r="K230" s="140"/>
      <c r="L230" s="140"/>
      <c r="M230" s="140"/>
      <c r="N230" s="142"/>
      <c r="O230" s="111" t="s">
        <v>74</v>
      </c>
    </row>
    <row r="231" spans="1:18">
      <c r="A231" s="126" t="s">
        <v>3</v>
      </c>
      <c r="B231" s="126" t="s">
        <v>4</v>
      </c>
      <c r="C231" s="120"/>
      <c r="D231" s="121"/>
      <c r="E231" s="127" t="s">
        <v>5</v>
      </c>
      <c r="F231" s="129" t="s">
        <v>6</v>
      </c>
      <c r="G231" s="129"/>
      <c r="H231" s="99" t="s">
        <v>7</v>
      </c>
      <c r="I231" s="99"/>
      <c r="J231" s="127" t="s">
        <v>5</v>
      </c>
      <c r="K231" s="97" t="s">
        <v>6</v>
      </c>
      <c r="L231" s="98"/>
      <c r="M231" s="99" t="s">
        <v>7</v>
      </c>
      <c r="N231" s="99"/>
      <c r="O231" s="112"/>
    </row>
    <row r="232" spans="1:18">
      <c r="A232" s="126"/>
      <c r="B232" s="126"/>
      <c r="C232" s="120"/>
      <c r="D232" s="121"/>
      <c r="E232" s="127"/>
      <c r="F232" s="100" t="s">
        <v>8</v>
      </c>
      <c r="G232" s="102" t="s">
        <v>9</v>
      </c>
      <c r="H232" s="100" t="s">
        <v>8</v>
      </c>
      <c r="I232" s="104" t="s">
        <v>9</v>
      </c>
      <c r="J232" s="127"/>
      <c r="K232" s="100" t="s">
        <v>8</v>
      </c>
      <c r="L232" s="102" t="s">
        <v>9</v>
      </c>
      <c r="M232" s="64" t="s">
        <v>8</v>
      </c>
      <c r="N232" s="104" t="s">
        <v>9</v>
      </c>
      <c r="O232" s="112"/>
    </row>
    <row r="233" spans="1:18" ht="14.65" thickBot="1">
      <c r="A233" s="126"/>
      <c r="B233" s="126"/>
      <c r="C233" s="122"/>
      <c r="D233" s="123"/>
      <c r="E233" s="128"/>
      <c r="F233" s="101"/>
      <c r="G233" s="103"/>
      <c r="H233" s="101"/>
      <c r="I233" s="105"/>
      <c r="J233" s="128"/>
      <c r="K233" s="101"/>
      <c r="L233" s="103"/>
      <c r="M233" s="5" t="s">
        <v>10</v>
      </c>
      <c r="N233" s="105"/>
      <c r="O233" s="112"/>
    </row>
    <row r="234" spans="1:18" ht="14.65" thickBot="1">
      <c r="A234" s="117"/>
      <c r="B234" s="117"/>
      <c r="C234" s="117"/>
      <c r="D234" s="117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12"/>
    </row>
    <row r="235" spans="1:18" s="11" customFormat="1" ht="14.65" thickBot="1">
      <c r="A235" s="59">
        <v>42736</v>
      </c>
      <c r="B235" s="59">
        <v>42916</v>
      </c>
      <c r="C235" s="6"/>
      <c r="D235" s="60" t="s">
        <v>13</v>
      </c>
      <c r="E235" s="7">
        <v>166</v>
      </c>
      <c r="F235" s="8">
        <v>93</v>
      </c>
      <c r="G235" s="38">
        <f>IF(F235&gt;0,(F235*100/(E235)),0)</f>
        <v>56.024096385542165</v>
      </c>
      <c r="H235" s="8">
        <v>73</v>
      </c>
      <c r="I235" s="39">
        <f>IF(H235&gt;0,(H235*100/(E235)),0)</f>
        <v>43.975903614457835</v>
      </c>
      <c r="J235" s="7">
        <v>309</v>
      </c>
      <c r="K235" s="8">
        <v>75</v>
      </c>
      <c r="L235" s="38">
        <f>IF(K235&gt;0,(K235*100/(J235)),0)</f>
        <v>24.271844660194176</v>
      </c>
      <c r="M235" s="8">
        <v>234</v>
      </c>
      <c r="N235" s="39">
        <f>IF(M235&gt;0,(M235*100/(J235)),0)</f>
        <v>75.728155339805824</v>
      </c>
      <c r="O235" s="112"/>
      <c r="P235" s="12"/>
    </row>
    <row r="236" spans="1:18" s="11" customFormat="1" ht="14.65" thickBot="1">
      <c r="A236" s="59">
        <v>42736</v>
      </c>
      <c r="B236" s="59">
        <v>42916</v>
      </c>
      <c r="C236" s="6"/>
      <c r="D236" s="60" t="s">
        <v>30</v>
      </c>
      <c r="E236" s="13">
        <v>0</v>
      </c>
      <c r="F236" s="14">
        <v>0</v>
      </c>
      <c r="G236" s="38">
        <f t="shared" ref="G236:G238" si="53">IF(F236&gt;0,(F236*100/(E236)),0)</f>
        <v>0</v>
      </c>
      <c r="H236" s="14">
        <v>0</v>
      </c>
      <c r="I236" s="39">
        <f t="shared" ref="I236:I238" si="54">IF(H236&gt;0,(H236*100/(E236)),0)</f>
        <v>0</v>
      </c>
      <c r="J236" s="13">
        <v>23</v>
      </c>
      <c r="K236" s="14">
        <v>20</v>
      </c>
      <c r="L236" s="38">
        <f t="shared" ref="L236:L238" si="55">IF(K236&gt;0,(K236*100/(J236)),0)</f>
        <v>86.956521739130437</v>
      </c>
      <c r="M236" s="14">
        <v>3</v>
      </c>
      <c r="N236" s="39">
        <f t="shared" ref="N236:N238" si="56">IF(M236&gt;0,(M236*100/(J236)),0)</f>
        <v>13.043478260869565</v>
      </c>
      <c r="O236" s="112"/>
      <c r="P236" s="12"/>
    </row>
    <row r="237" spans="1:18" s="11" customFormat="1" ht="14.65" thickBot="1">
      <c r="A237" s="59">
        <v>42736</v>
      </c>
      <c r="B237" s="59">
        <v>42916</v>
      </c>
      <c r="C237" s="6"/>
      <c r="D237" s="60" t="s">
        <v>31</v>
      </c>
      <c r="E237" s="13">
        <v>44</v>
      </c>
      <c r="F237" s="14">
        <v>29</v>
      </c>
      <c r="G237" s="38">
        <f t="shared" si="53"/>
        <v>65.909090909090907</v>
      </c>
      <c r="H237" s="14">
        <v>15</v>
      </c>
      <c r="I237" s="39">
        <f t="shared" si="54"/>
        <v>34.090909090909093</v>
      </c>
      <c r="J237" s="13">
        <v>35</v>
      </c>
      <c r="K237" s="14">
        <v>25</v>
      </c>
      <c r="L237" s="38">
        <f t="shared" si="55"/>
        <v>71.428571428571431</v>
      </c>
      <c r="M237" s="14">
        <v>10</v>
      </c>
      <c r="N237" s="39">
        <f t="shared" si="56"/>
        <v>28.571428571428573</v>
      </c>
      <c r="O237" s="112"/>
      <c r="P237" s="12"/>
    </row>
    <row r="238" spans="1:18">
      <c r="A238" s="59">
        <v>42736</v>
      </c>
      <c r="B238" s="59">
        <v>42916</v>
      </c>
      <c r="C238" s="15"/>
      <c r="D238" s="60" t="s">
        <v>32</v>
      </c>
      <c r="E238" s="13">
        <v>0</v>
      </c>
      <c r="F238" s="14">
        <v>0</v>
      </c>
      <c r="G238" s="38">
        <f t="shared" si="53"/>
        <v>0</v>
      </c>
      <c r="H238" s="14">
        <v>0</v>
      </c>
      <c r="I238" s="39">
        <f t="shared" si="54"/>
        <v>0</v>
      </c>
      <c r="J238" s="13">
        <v>34</v>
      </c>
      <c r="K238" s="14">
        <v>17</v>
      </c>
      <c r="L238" s="38">
        <f t="shared" si="55"/>
        <v>50</v>
      </c>
      <c r="M238" s="14">
        <v>17</v>
      </c>
      <c r="N238" s="39">
        <f t="shared" si="56"/>
        <v>50</v>
      </c>
      <c r="O238" s="113"/>
      <c r="P238" s="17"/>
      <c r="Q238" s="16"/>
      <c r="R238" s="16"/>
    </row>
    <row r="239" spans="1:18" s="47" customFormat="1">
      <c r="A239" s="134" t="s">
        <v>11</v>
      </c>
      <c r="B239" s="134"/>
      <c r="C239" s="134"/>
      <c r="D239" s="134"/>
      <c r="E239" s="42">
        <f>SUM(E235:E238)</f>
        <v>210</v>
      </c>
      <c r="F239" s="42">
        <f t="shared" ref="F239:N239" si="57">SUM(F235:F238)</f>
        <v>122</v>
      </c>
      <c r="G239" s="42">
        <f t="shared" si="57"/>
        <v>121.93318729463307</v>
      </c>
      <c r="H239" s="42">
        <f t="shared" si="57"/>
        <v>88</v>
      </c>
      <c r="I239" s="42">
        <f t="shared" si="57"/>
        <v>78.066812705366928</v>
      </c>
      <c r="J239" s="42">
        <f t="shared" si="57"/>
        <v>401</v>
      </c>
      <c r="K239" s="42">
        <f t="shared" si="57"/>
        <v>137</v>
      </c>
      <c r="L239" s="42">
        <f t="shared" si="57"/>
        <v>232.65693782789606</v>
      </c>
      <c r="M239" s="42">
        <f t="shared" si="57"/>
        <v>264</v>
      </c>
      <c r="N239" s="42">
        <f t="shared" si="57"/>
        <v>167.34306217210394</v>
      </c>
      <c r="O239" s="77">
        <v>0</v>
      </c>
      <c r="P239" s="46"/>
      <c r="Q239" s="45"/>
      <c r="R239" s="45"/>
    </row>
    <row r="240" spans="1:18" s="52" customFormat="1" ht="14.65" thickBot="1">
      <c r="A240" s="135" t="s">
        <v>12</v>
      </c>
      <c r="B240" s="135"/>
      <c r="C240" s="135"/>
      <c r="D240" s="135"/>
      <c r="E240" s="48">
        <f>SUM(E239)</f>
        <v>210</v>
      </c>
      <c r="F240" s="49">
        <f>F239</f>
        <v>122</v>
      </c>
      <c r="G240" s="50">
        <f>IF(F240&gt;0,(F240*100/(E240)),0)</f>
        <v>58.095238095238095</v>
      </c>
      <c r="H240" s="49">
        <f>H239</f>
        <v>88</v>
      </c>
      <c r="I240" s="51">
        <f>IF(H240&gt;0,(H240*100/(E240)),0)</f>
        <v>41.904761904761905</v>
      </c>
      <c r="J240" s="48">
        <f>J239</f>
        <v>401</v>
      </c>
      <c r="K240" s="49">
        <f>K239</f>
        <v>137</v>
      </c>
      <c r="L240" s="50">
        <f>IF(K240&gt;0,(K240*100/(J240)),0)</f>
        <v>34.164588528678301</v>
      </c>
      <c r="M240" s="49">
        <f>M239</f>
        <v>264</v>
      </c>
      <c r="N240" s="51">
        <f>IF(M240&gt;0,(M240*100/(J240)),0)</f>
        <v>65.835411471321692</v>
      </c>
      <c r="O240" s="75">
        <v>0</v>
      </c>
      <c r="P240" s="53"/>
    </row>
    <row r="243" spans="1:18" s="1" customFormat="1" ht="18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P243" s="2"/>
    </row>
    <row r="244" spans="1:18" s="1" customFormat="1" ht="18">
      <c r="A244" s="115" t="s">
        <v>43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P244" s="2"/>
    </row>
    <row r="245" spans="1:18" s="106" customFormat="1" ht="14.65" thickBot="1"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</row>
    <row r="246" spans="1:18">
      <c r="A246" s="117" t="s">
        <v>0</v>
      </c>
      <c r="B246" s="117"/>
      <c r="C246" s="118" t="s">
        <v>20</v>
      </c>
      <c r="D246" s="119"/>
      <c r="E246" s="124" t="s">
        <v>1</v>
      </c>
      <c r="F246" s="125"/>
      <c r="G246" s="125"/>
      <c r="H246" s="125"/>
      <c r="I246" s="125"/>
      <c r="J246" s="124" t="s">
        <v>2</v>
      </c>
      <c r="K246" s="125"/>
      <c r="L246" s="125"/>
      <c r="M246" s="125"/>
      <c r="N246" s="125"/>
      <c r="O246" s="111" t="s">
        <v>74</v>
      </c>
    </row>
    <row r="247" spans="1:18">
      <c r="A247" s="126" t="s">
        <v>3</v>
      </c>
      <c r="B247" s="126" t="s">
        <v>4</v>
      </c>
      <c r="C247" s="120"/>
      <c r="D247" s="121"/>
      <c r="E247" s="127" t="s">
        <v>5</v>
      </c>
      <c r="F247" s="129" t="s">
        <v>6</v>
      </c>
      <c r="G247" s="129"/>
      <c r="H247" s="99" t="s">
        <v>7</v>
      </c>
      <c r="I247" s="99"/>
      <c r="J247" s="127" t="s">
        <v>5</v>
      </c>
      <c r="K247" s="97" t="s">
        <v>6</v>
      </c>
      <c r="L247" s="98"/>
      <c r="M247" s="99" t="s">
        <v>7</v>
      </c>
      <c r="N247" s="99"/>
      <c r="O247" s="112"/>
    </row>
    <row r="248" spans="1:18">
      <c r="A248" s="126"/>
      <c r="B248" s="126"/>
      <c r="C248" s="120"/>
      <c r="D248" s="121"/>
      <c r="E248" s="127"/>
      <c r="F248" s="100" t="s">
        <v>8</v>
      </c>
      <c r="G248" s="102" t="s">
        <v>9</v>
      </c>
      <c r="H248" s="100" t="s">
        <v>8</v>
      </c>
      <c r="I248" s="104" t="s">
        <v>9</v>
      </c>
      <c r="J248" s="127"/>
      <c r="K248" s="100" t="s">
        <v>8</v>
      </c>
      <c r="L248" s="102" t="s">
        <v>9</v>
      </c>
      <c r="M248" s="64" t="s">
        <v>8</v>
      </c>
      <c r="N248" s="104" t="s">
        <v>9</v>
      </c>
      <c r="O248" s="112"/>
    </row>
    <row r="249" spans="1:18" ht="14.65" thickBot="1">
      <c r="A249" s="126"/>
      <c r="B249" s="126"/>
      <c r="C249" s="122"/>
      <c r="D249" s="123"/>
      <c r="E249" s="128"/>
      <c r="F249" s="101"/>
      <c r="G249" s="103"/>
      <c r="H249" s="101"/>
      <c r="I249" s="105"/>
      <c r="J249" s="128"/>
      <c r="K249" s="101"/>
      <c r="L249" s="103"/>
      <c r="M249" s="5" t="s">
        <v>10</v>
      </c>
      <c r="N249" s="105"/>
      <c r="O249" s="112"/>
    </row>
    <row r="250" spans="1:18" ht="14.65" thickBot="1">
      <c r="A250" s="117"/>
      <c r="B250" s="117"/>
      <c r="C250" s="117"/>
      <c r="D250" s="117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12"/>
    </row>
    <row r="251" spans="1:18" s="11" customFormat="1">
      <c r="A251" s="59">
        <v>42736</v>
      </c>
      <c r="B251" s="59">
        <v>42916</v>
      </c>
      <c r="C251" s="6"/>
      <c r="D251" s="60" t="s">
        <v>13</v>
      </c>
      <c r="E251" s="7">
        <v>97</v>
      </c>
      <c r="F251" s="8">
        <v>46</v>
      </c>
      <c r="G251" s="38">
        <f>IF(F251&gt;0,(F251*100/(E251)),0)</f>
        <v>47.422680412371136</v>
      </c>
      <c r="H251" s="8">
        <v>51</v>
      </c>
      <c r="I251" s="39">
        <f>IF(H251&gt;0,(H251*100/(E251)),0)</f>
        <v>52.577319587628864</v>
      </c>
      <c r="J251" s="7">
        <v>91</v>
      </c>
      <c r="K251" s="8">
        <v>38</v>
      </c>
      <c r="L251" s="38">
        <f>IF(K251&gt;0,(K251*100/(J251)),0)</f>
        <v>41.758241758241759</v>
      </c>
      <c r="M251" s="8">
        <v>53</v>
      </c>
      <c r="N251" s="39">
        <f>IF(M251&gt;0,(M251*100/(J251)),0)</f>
        <v>58.241758241758241</v>
      </c>
      <c r="O251" s="113"/>
      <c r="P251" s="12"/>
    </row>
    <row r="252" spans="1:18" s="47" customFormat="1">
      <c r="A252" s="134" t="s">
        <v>11</v>
      </c>
      <c r="B252" s="134"/>
      <c r="C252" s="134"/>
      <c r="D252" s="134"/>
      <c r="E252" s="42">
        <f t="shared" ref="E252:N252" si="58">SUM(E251:E251)</f>
        <v>97</v>
      </c>
      <c r="F252" s="42">
        <f t="shared" si="58"/>
        <v>46</v>
      </c>
      <c r="G252" s="42">
        <f t="shared" si="58"/>
        <v>47.422680412371136</v>
      </c>
      <c r="H252" s="42">
        <f t="shared" si="58"/>
        <v>51</v>
      </c>
      <c r="I252" s="42">
        <f t="shared" si="58"/>
        <v>52.577319587628864</v>
      </c>
      <c r="J252" s="42">
        <f t="shared" si="58"/>
        <v>91</v>
      </c>
      <c r="K252" s="42">
        <f t="shared" si="58"/>
        <v>38</v>
      </c>
      <c r="L252" s="42">
        <f t="shared" si="58"/>
        <v>41.758241758241759</v>
      </c>
      <c r="M252" s="42">
        <f t="shared" si="58"/>
        <v>53</v>
      </c>
      <c r="N252" s="42">
        <f t="shared" si="58"/>
        <v>58.241758241758241</v>
      </c>
      <c r="O252" s="77">
        <v>0</v>
      </c>
      <c r="P252" s="46"/>
      <c r="Q252" s="45"/>
      <c r="R252" s="45"/>
    </row>
    <row r="253" spans="1:18" s="52" customFormat="1" ht="14.65" thickBot="1">
      <c r="A253" s="135" t="s">
        <v>12</v>
      </c>
      <c r="B253" s="135"/>
      <c r="C253" s="135"/>
      <c r="D253" s="135"/>
      <c r="E253" s="48">
        <f>SUM(E252)</f>
        <v>97</v>
      </c>
      <c r="F253" s="49">
        <f>F252</f>
        <v>46</v>
      </c>
      <c r="G253" s="50">
        <f>IF(F253&gt;0,(F253*100/(E253)),0)</f>
        <v>47.422680412371136</v>
      </c>
      <c r="H253" s="49">
        <f>H252</f>
        <v>51</v>
      </c>
      <c r="I253" s="51">
        <f>IF(H253&gt;0,(H253*100/(E253)),0)</f>
        <v>52.577319587628864</v>
      </c>
      <c r="J253" s="48">
        <f>J252</f>
        <v>91</v>
      </c>
      <c r="K253" s="49">
        <f>K252</f>
        <v>38</v>
      </c>
      <c r="L253" s="50">
        <f>IF(K253&gt;0,(K253*100/(J253)),0)</f>
        <v>41.758241758241759</v>
      </c>
      <c r="M253" s="49">
        <f>M252</f>
        <v>53</v>
      </c>
      <c r="N253" s="51">
        <f>IF(M253&gt;0,(M253*100/(J253)),0)</f>
        <v>58.241758241758241</v>
      </c>
      <c r="O253" s="75">
        <v>0</v>
      </c>
      <c r="P253" s="53"/>
    </row>
    <row r="256" spans="1:18" s="1" customFormat="1" ht="18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P256" s="2"/>
    </row>
    <row r="257" spans="1:18" s="1" customFormat="1" ht="18">
      <c r="A257" s="115" t="s">
        <v>44</v>
      </c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P257" s="2"/>
    </row>
    <row r="258" spans="1:18" s="106" customFormat="1" ht="14.65" thickBot="1"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</row>
    <row r="259" spans="1:18">
      <c r="A259" s="117" t="s">
        <v>0</v>
      </c>
      <c r="B259" s="117"/>
      <c r="C259" s="118" t="s">
        <v>20</v>
      </c>
      <c r="D259" s="119"/>
      <c r="E259" s="124" t="s">
        <v>1</v>
      </c>
      <c r="F259" s="125"/>
      <c r="G259" s="125"/>
      <c r="H259" s="125"/>
      <c r="I259" s="125"/>
      <c r="J259" s="124" t="s">
        <v>2</v>
      </c>
      <c r="K259" s="125"/>
      <c r="L259" s="125"/>
      <c r="M259" s="125"/>
      <c r="N259" s="125"/>
      <c r="O259" s="111" t="s">
        <v>74</v>
      </c>
    </row>
    <row r="260" spans="1:18">
      <c r="A260" s="126" t="s">
        <v>3</v>
      </c>
      <c r="B260" s="126" t="s">
        <v>4</v>
      </c>
      <c r="C260" s="120"/>
      <c r="D260" s="121"/>
      <c r="E260" s="127" t="s">
        <v>5</v>
      </c>
      <c r="F260" s="129" t="s">
        <v>6</v>
      </c>
      <c r="G260" s="129"/>
      <c r="H260" s="99" t="s">
        <v>7</v>
      </c>
      <c r="I260" s="99"/>
      <c r="J260" s="127" t="s">
        <v>5</v>
      </c>
      <c r="K260" s="97" t="s">
        <v>6</v>
      </c>
      <c r="L260" s="98"/>
      <c r="M260" s="99" t="s">
        <v>7</v>
      </c>
      <c r="N260" s="99"/>
      <c r="O260" s="112"/>
    </row>
    <row r="261" spans="1:18">
      <c r="A261" s="126"/>
      <c r="B261" s="126"/>
      <c r="C261" s="120"/>
      <c r="D261" s="121"/>
      <c r="E261" s="127"/>
      <c r="F261" s="100" t="s">
        <v>8</v>
      </c>
      <c r="G261" s="102" t="s">
        <v>9</v>
      </c>
      <c r="H261" s="100" t="s">
        <v>8</v>
      </c>
      <c r="I261" s="104" t="s">
        <v>9</v>
      </c>
      <c r="J261" s="127"/>
      <c r="K261" s="100" t="s">
        <v>8</v>
      </c>
      <c r="L261" s="102" t="s">
        <v>9</v>
      </c>
      <c r="M261" s="64" t="s">
        <v>8</v>
      </c>
      <c r="N261" s="104" t="s">
        <v>9</v>
      </c>
      <c r="O261" s="112"/>
    </row>
    <row r="262" spans="1:18" ht="14.65" thickBot="1">
      <c r="A262" s="126"/>
      <c r="B262" s="126"/>
      <c r="C262" s="122"/>
      <c r="D262" s="123"/>
      <c r="E262" s="128"/>
      <c r="F262" s="101"/>
      <c r="G262" s="103"/>
      <c r="H262" s="101"/>
      <c r="I262" s="105"/>
      <c r="J262" s="128"/>
      <c r="K262" s="101"/>
      <c r="L262" s="103"/>
      <c r="M262" s="5" t="s">
        <v>10</v>
      </c>
      <c r="N262" s="105"/>
      <c r="O262" s="112"/>
    </row>
    <row r="263" spans="1:18" ht="14.65" thickBot="1">
      <c r="A263" s="117"/>
      <c r="B263" s="117"/>
      <c r="C263" s="117"/>
      <c r="D263" s="117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12"/>
    </row>
    <row r="264" spans="1:18" s="11" customFormat="1">
      <c r="A264" s="59">
        <v>42736</v>
      </c>
      <c r="B264" s="59">
        <v>42916</v>
      </c>
      <c r="C264" s="6"/>
      <c r="D264" s="60" t="s">
        <v>13</v>
      </c>
      <c r="E264" s="7">
        <v>18</v>
      </c>
      <c r="F264" s="8">
        <v>14</v>
      </c>
      <c r="G264" s="38">
        <f>IF(F264&gt;0,(F264*100/(E264)),0)</f>
        <v>77.777777777777771</v>
      </c>
      <c r="H264" s="8">
        <v>4</v>
      </c>
      <c r="I264" s="39">
        <f>IF(H264&gt;0,(H264*100/(E264)),0)</f>
        <v>22.222222222222221</v>
      </c>
      <c r="J264" s="7">
        <v>49</v>
      </c>
      <c r="K264" s="8">
        <v>16</v>
      </c>
      <c r="L264" s="38">
        <f>IF(K264&gt;0,(K264*100/(J264)),0)</f>
        <v>32.653061224489797</v>
      </c>
      <c r="M264" s="8">
        <v>33</v>
      </c>
      <c r="N264" s="39">
        <f>IF(M264&gt;0,(M264*100/(J264)),0)</f>
        <v>67.34693877551021</v>
      </c>
      <c r="O264" s="113"/>
      <c r="P264" s="12"/>
    </row>
    <row r="265" spans="1:18" s="47" customFormat="1">
      <c r="A265" s="134" t="s">
        <v>11</v>
      </c>
      <c r="B265" s="134"/>
      <c r="C265" s="134"/>
      <c r="D265" s="134"/>
      <c r="E265" s="42">
        <f t="shared" ref="E265:N265" si="59">SUM(E264:E264)</f>
        <v>18</v>
      </c>
      <c r="F265" s="42">
        <f t="shared" si="59"/>
        <v>14</v>
      </c>
      <c r="G265" s="42">
        <f t="shared" si="59"/>
        <v>77.777777777777771</v>
      </c>
      <c r="H265" s="42">
        <f t="shared" si="59"/>
        <v>4</v>
      </c>
      <c r="I265" s="42">
        <f t="shared" si="59"/>
        <v>22.222222222222221</v>
      </c>
      <c r="J265" s="42">
        <f t="shared" si="59"/>
        <v>49</v>
      </c>
      <c r="K265" s="42">
        <f t="shared" si="59"/>
        <v>16</v>
      </c>
      <c r="L265" s="42">
        <f t="shared" si="59"/>
        <v>32.653061224489797</v>
      </c>
      <c r="M265" s="42">
        <f t="shared" si="59"/>
        <v>33</v>
      </c>
      <c r="N265" s="42">
        <f t="shared" si="59"/>
        <v>67.34693877551021</v>
      </c>
      <c r="O265" s="77">
        <v>0</v>
      </c>
      <c r="P265" s="46"/>
      <c r="Q265" s="45"/>
      <c r="R265" s="45"/>
    </row>
    <row r="266" spans="1:18" s="52" customFormat="1" ht="14.65" thickBot="1">
      <c r="A266" s="135" t="s">
        <v>12</v>
      </c>
      <c r="B266" s="135"/>
      <c r="C266" s="135"/>
      <c r="D266" s="135"/>
      <c r="E266" s="48">
        <f>SUM(E265)</f>
        <v>18</v>
      </c>
      <c r="F266" s="49">
        <f>F265</f>
        <v>14</v>
      </c>
      <c r="G266" s="50">
        <f>IF(F266&gt;0,(F266*100/(E266)),0)</f>
        <v>77.777777777777771</v>
      </c>
      <c r="H266" s="49">
        <f>H265</f>
        <v>4</v>
      </c>
      <c r="I266" s="51">
        <f>IF(H266&gt;0,(H266*100/(E266)),0)</f>
        <v>22.222222222222221</v>
      </c>
      <c r="J266" s="48">
        <f>J265</f>
        <v>49</v>
      </c>
      <c r="K266" s="49">
        <f>K265</f>
        <v>16</v>
      </c>
      <c r="L266" s="50">
        <f>IF(K266&gt;0,(K266*100/(J266)),0)</f>
        <v>32.653061224489797</v>
      </c>
      <c r="M266" s="49">
        <f>M265</f>
        <v>33</v>
      </c>
      <c r="N266" s="51">
        <f>IF(M266&gt;0,(M266*100/(J266)),0)</f>
        <v>67.34693877551021</v>
      </c>
      <c r="O266" s="75">
        <v>0</v>
      </c>
      <c r="P266" s="53"/>
    </row>
    <row r="267" spans="1:18">
      <c r="A267" s="16"/>
      <c r="B267" s="55"/>
      <c r="C267" s="55"/>
      <c r="D267" s="55"/>
      <c r="E267" s="32"/>
      <c r="F267" s="32"/>
      <c r="G267" s="33"/>
      <c r="H267" s="34"/>
      <c r="I267" s="34"/>
      <c r="J267" s="32"/>
      <c r="K267" s="32"/>
      <c r="L267" s="33"/>
      <c r="M267" s="34"/>
      <c r="N267" s="34"/>
      <c r="P267" s="17"/>
      <c r="Q267" s="16"/>
      <c r="R267" s="16"/>
    </row>
    <row r="268" spans="1:18">
      <c r="A268" s="16"/>
      <c r="B268" s="55"/>
      <c r="C268" s="55"/>
      <c r="D268" s="55"/>
      <c r="E268" s="32"/>
      <c r="F268" s="32"/>
      <c r="G268" s="33"/>
      <c r="H268" s="32"/>
      <c r="I268" s="33"/>
      <c r="J268" s="32"/>
      <c r="K268" s="32"/>
      <c r="L268" s="33"/>
      <c r="M268" s="32"/>
      <c r="N268" s="33"/>
      <c r="O268" s="16"/>
      <c r="P268" s="17"/>
      <c r="Q268" s="16"/>
      <c r="R268" s="16"/>
    </row>
    <row r="269" spans="1:18" s="1" customFormat="1" ht="18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P269" s="2"/>
    </row>
    <row r="270" spans="1:18" s="1" customFormat="1" ht="18">
      <c r="A270" s="115" t="s">
        <v>45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P270" s="2"/>
    </row>
    <row r="271" spans="1:18" s="106" customFormat="1" ht="14.65" thickBot="1"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</row>
    <row r="272" spans="1:18">
      <c r="A272" s="117" t="s">
        <v>0</v>
      </c>
      <c r="B272" s="117"/>
      <c r="C272" s="118" t="s">
        <v>20</v>
      </c>
      <c r="D272" s="119"/>
      <c r="E272" s="124" t="s">
        <v>1</v>
      </c>
      <c r="F272" s="125"/>
      <c r="G272" s="125"/>
      <c r="H272" s="125"/>
      <c r="I272" s="125"/>
      <c r="J272" s="124" t="s">
        <v>2</v>
      </c>
      <c r="K272" s="125"/>
      <c r="L272" s="125"/>
      <c r="M272" s="125"/>
      <c r="N272" s="125"/>
      <c r="O272" s="111" t="s">
        <v>74</v>
      </c>
    </row>
    <row r="273" spans="1:18">
      <c r="A273" s="126" t="s">
        <v>3</v>
      </c>
      <c r="B273" s="126" t="s">
        <v>4</v>
      </c>
      <c r="C273" s="120"/>
      <c r="D273" s="121"/>
      <c r="E273" s="127" t="s">
        <v>5</v>
      </c>
      <c r="F273" s="129" t="s">
        <v>6</v>
      </c>
      <c r="G273" s="129"/>
      <c r="H273" s="99" t="s">
        <v>7</v>
      </c>
      <c r="I273" s="99"/>
      <c r="J273" s="127" t="s">
        <v>5</v>
      </c>
      <c r="K273" s="97" t="s">
        <v>6</v>
      </c>
      <c r="L273" s="98"/>
      <c r="M273" s="99" t="s">
        <v>7</v>
      </c>
      <c r="N273" s="99"/>
      <c r="O273" s="112"/>
    </row>
    <row r="274" spans="1:18">
      <c r="A274" s="126"/>
      <c r="B274" s="126"/>
      <c r="C274" s="120"/>
      <c r="D274" s="121"/>
      <c r="E274" s="127"/>
      <c r="F274" s="100" t="s">
        <v>8</v>
      </c>
      <c r="G274" s="102" t="s">
        <v>9</v>
      </c>
      <c r="H274" s="100" t="s">
        <v>8</v>
      </c>
      <c r="I274" s="104" t="s">
        <v>9</v>
      </c>
      <c r="J274" s="127"/>
      <c r="K274" s="100" t="s">
        <v>8</v>
      </c>
      <c r="L274" s="102" t="s">
        <v>9</v>
      </c>
      <c r="M274" s="64" t="s">
        <v>8</v>
      </c>
      <c r="N274" s="104" t="s">
        <v>9</v>
      </c>
      <c r="O274" s="112"/>
    </row>
    <row r="275" spans="1:18" ht="14.65" thickBot="1">
      <c r="A275" s="126"/>
      <c r="B275" s="126"/>
      <c r="C275" s="122"/>
      <c r="D275" s="123"/>
      <c r="E275" s="128"/>
      <c r="F275" s="101"/>
      <c r="G275" s="103"/>
      <c r="H275" s="101"/>
      <c r="I275" s="105"/>
      <c r="J275" s="128"/>
      <c r="K275" s="101"/>
      <c r="L275" s="103"/>
      <c r="M275" s="5" t="s">
        <v>10</v>
      </c>
      <c r="N275" s="105"/>
      <c r="O275" s="112"/>
    </row>
    <row r="276" spans="1:18" ht="14.65" thickBot="1">
      <c r="A276" s="117"/>
      <c r="B276" s="117"/>
      <c r="C276" s="117"/>
      <c r="D276" s="117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12"/>
    </row>
    <row r="277" spans="1:18" s="11" customFormat="1">
      <c r="A277" s="59">
        <v>42736</v>
      </c>
      <c r="B277" s="59">
        <v>42916</v>
      </c>
      <c r="C277" s="6"/>
      <c r="D277" s="60" t="s">
        <v>13</v>
      </c>
      <c r="E277" s="7">
        <v>3</v>
      </c>
      <c r="F277" s="8">
        <v>1</v>
      </c>
      <c r="G277" s="38">
        <f>IF(F277&gt;0,(F277*100/(E277)),0)</f>
        <v>33.333333333333336</v>
      </c>
      <c r="H277" s="8">
        <v>2</v>
      </c>
      <c r="I277" s="39">
        <f>IF(H277&gt;0,(H277*100/(E277)),0)</f>
        <v>66.666666666666671</v>
      </c>
      <c r="J277" s="7">
        <v>13</v>
      </c>
      <c r="K277" s="8">
        <v>5</v>
      </c>
      <c r="L277" s="38">
        <f>IF(K277&gt;0,(K277*100/(J277)),0)</f>
        <v>38.46153846153846</v>
      </c>
      <c r="M277" s="8">
        <v>8</v>
      </c>
      <c r="N277" s="39">
        <f>IF(M277&gt;0,(M277*100/(J277)),0)</f>
        <v>61.53846153846154</v>
      </c>
      <c r="O277" s="113"/>
      <c r="P277" s="12"/>
    </row>
    <row r="278" spans="1:18" s="47" customFormat="1">
      <c r="A278" s="134" t="s">
        <v>11</v>
      </c>
      <c r="B278" s="134"/>
      <c r="C278" s="134"/>
      <c r="D278" s="134"/>
      <c r="E278" s="42">
        <f t="shared" ref="E278:N278" si="60">SUM(E277:E277)</f>
        <v>3</v>
      </c>
      <c r="F278" s="42">
        <f t="shared" si="60"/>
        <v>1</v>
      </c>
      <c r="G278" s="42">
        <f t="shared" si="60"/>
        <v>33.333333333333336</v>
      </c>
      <c r="H278" s="42">
        <f t="shared" si="60"/>
        <v>2</v>
      </c>
      <c r="I278" s="42">
        <f t="shared" si="60"/>
        <v>66.666666666666671</v>
      </c>
      <c r="J278" s="42">
        <f t="shared" si="60"/>
        <v>13</v>
      </c>
      <c r="K278" s="42">
        <f t="shared" si="60"/>
        <v>5</v>
      </c>
      <c r="L278" s="42">
        <f t="shared" si="60"/>
        <v>38.46153846153846</v>
      </c>
      <c r="M278" s="42">
        <f t="shared" si="60"/>
        <v>8</v>
      </c>
      <c r="N278" s="42">
        <f t="shared" si="60"/>
        <v>61.53846153846154</v>
      </c>
      <c r="O278" s="77">
        <v>0</v>
      </c>
      <c r="P278" s="46"/>
      <c r="Q278" s="45"/>
      <c r="R278" s="45"/>
    </row>
    <row r="279" spans="1:18" s="52" customFormat="1" ht="14.65" thickBot="1">
      <c r="A279" s="135" t="s">
        <v>12</v>
      </c>
      <c r="B279" s="135"/>
      <c r="C279" s="135"/>
      <c r="D279" s="135"/>
      <c r="E279" s="48">
        <f>SUM(E278)</f>
        <v>3</v>
      </c>
      <c r="F279" s="49">
        <f>F278</f>
        <v>1</v>
      </c>
      <c r="G279" s="50">
        <f>IF(F279&gt;0,(F279*100/(E279)),0)</f>
        <v>33.333333333333336</v>
      </c>
      <c r="H279" s="49">
        <f>H278</f>
        <v>2</v>
      </c>
      <c r="I279" s="51">
        <f>IF(H279&gt;0,(H279*100/(E279)),0)</f>
        <v>66.666666666666671</v>
      </c>
      <c r="J279" s="48">
        <f>J278</f>
        <v>13</v>
      </c>
      <c r="K279" s="49">
        <f>K278</f>
        <v>5</v>
      </c>
      <c r="L279" s="50">
        <f>IF(K279&gt;0,(K279*100/(J279)),0)</f>
        <v>38.46153846153846</v>
      </c>
      <c r="M279" s="49">
        <f>M278</f>
        <v>8</v>
      </c>
      <c r="N279" s="51">
        <f>IF(M279&gt;0,(M279*100/(J279)),0)</f>
        <v>61.53846153846154</v>
      </c>
      <c r="O279" s="75">
        <v>0</v>
      </c>
      <c r="P279" s="53"/>
    </row>
    <row r="282" spans="1:18" s="1" customFormat="1" ht="18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P282" s="2"/>
    </row>
    <row r="283" spans="1:18" s="1" customFormat="1" ht="18">
      <c r="A283" s="115" t="s">
        <v>46</v>
      </c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P283" s="2"/>
    </row>
    <row r="284" spans="1:18" s="106" customFormat="1" ht="14.65" thickBot="1"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</row>
    <row r="285" spans="1:18">
      <c r="A285" s="117" t="s">
        <v>0</v>
      </c>
      <c r="B285" s="117"/>
      <c r="C285" s="118" t="s">
        <v>20</v>
      </c>
      <c r="D285" s="119"/>
      <c r="E285" s="124" t="s">
        <v>1</v>
      </c>
      <c r="F285" s="125"/>
      <c r="G285" s="125"/>
      <c r="H285" s="125"/>
      <c r="I285" s="125"/>
      <c r="J285" s="124" t="s">
        <v>2</v>
      </c>
      <c r="K285" s="125"/>
      <c r="L285" s="125"/>
      <c r="M285" s="125"/>
      <c r="N285" s="125"/>
      <c r="O285" s="111" t="s">
        <v>74</v>
      </c>
    </row>
    <row r="286" spans="1:18">
      <c r="A286" s="126" t="s">
        <v>3</v>
      </c>
      <c r="B286" s="126" t="s">
        <v>4</v>
      </c>
      <c r="C286" s="120"/>
      <c r="D286" s="121"/>
      <c r="E286" s="127" t="s">
        <v>5</v>
      </c>
      <c r="F286" s="129" t="s">
        <v>6</v>
      </c>
      <c r="G286" s="129"/>
      <c r="H286" s="99" t="s">
        <v>7</v>
      </c>
      <c r="I286" s="99"/>
      <c r="J286" s="127" t="s">
        <v>5</v>
      </c>
      <c r="K286" s="97" t="s">
        <v>6</v>
      </c>
      <c r="L286" s="98"/>
      <c r="M286" s="99" t="s">
        <v>7</v>
      </c>
      <c r="N286" s="99"/>
      <c r="O286" s="112"/>
    </row>
    <row r="287" spans="1:18">
      <c r="A287" s="126"/>
      <c r="B287" s="126"/>
      <c r="C287" s="120"/>
      <c r="D287" s="121"/>
      <c r="E287" s="127"/>
      <c r="F287" s="100" t="s">
        <v>8</v>
      </c>
      <c r="G287" s="102" t="s">
        <v>9</v>
      </c>
      <c r="H287" s="100" t="s">
        <v>8</v>
      </c>
      <c r="I287" s="104" t="s">
        <v>9</v>
      </c>
      <c r="J287" s="127"/>
      <c r="K287" s="100" t="s">
        <v>8</v>
      </c>
      <c r="L287" s="102" t="s">
        <v>9</v>
      </c>
      <c r="M287" s="64" t="s">
        <v>8</v>
      </c>
      <c r="N287" s="104" t="s">
        <v>9</v>
      </c>
      <c r="O287" s="112"/>
    </row>
    <row r="288" spans="1:18" ht="14.65" thickBot="1">
      <c r="A288" s="126"/>
      <c r="B288" s="126"/>
      <c r="C288" s="122"/>
      <c r="D288" s="123"/>
      <c r="E288" s="128"/>
      <c r="F288" s="101"/>
      <c r="G288" s="103"/>
      <c r="H288" s="101"/>
      <c r="I288" s="105"/>
      <c r="J288" s="128"/>
      <c r="K288" s="101"/>
      <c r="L288" s="103"/>
      <c r="M288" s="5" t="s">
        <v>10</v>
      </c>
      <c r="N288" s="105"/>
      <c r="O288" s="112"/>
    </row>
    <row r="289" spans="1:18" ht="14.65" thickBot="1">
      <c r="A289" s="117"/>
      <c r="B289" s="117"/>
      <c r="C289" s="117"/>
      <c r="D289" s="117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12"/>
    </row>
    <row r="290" spans="1:18" s="11" customFormat="1" ht="14.65" thickBot="1">
      <c r="A290" s="59">
        <v>42736</v>
      </c>
      <c r="B290" s="59">
        <v>42916</v>
      </c>
      <c r="C290" s="6"/>
      <c r="D290" s="60" t="s">
        <v>14</v>
      </c>
      <c r="E290" s="7">
        <v>1</v>
      </c>
      <c r="F290" s="8">
        <v>1</v>
      </c>
      <c r="G290" s="38">
        <f>IF(F290&gt;0,(F290*100/(E290)),0)</f>
        <v>100</v>
      </c>
      <c r="H290" s="8">
        <v>0</v>
      </c>
      <c r="I290" s="39">
        <f>IF(H290&gt;0,(H290*100/(E290)),0)</f>
        <v>0</v>
      </c>
      <c r="J290" s="7">
        <v>0</v>
      </c>
      <c r="K290" s="8">
        <v>0</v>
      </c>
      <c r="L290" s="38">
        <f>IF(K290&gt;0,(K290*100/(J290)),0)</f>
        <v>0</v>
      </c>
      <c r="M290" s="8">
        <v>0</v>
      </c>
      <c r="N290" s="39">
        <f>IF(M290&gt;0,(M290*100/(J290)),0)</f>
        <v>0</v>
      </c>
      <c r="O290" s="112"/>
      <c r="P290" s="12"/>
    </row>
    <row r="291" spans="1:18" s="11" customFormat="1" ht="14.65" thickBot="1">
      <c r="A291" s="59">
        <v>42736</v>
      </c>
      <c r="B291" s="59">
        <v>42916</v>
      </c>
      <c r="C291" s="6"/>
      <c r="D291" s="60" t="s">
        <v>17</v>
      </c>
      <c r="E291" s="13">
        <v>1</v>
      </c>
      <c r="F291" s="14">
        <v>1</v>
      </c>
      <c r="G291" s="38">
        <f t="shared" ref="G291:G292" si="61">IF(F291&gt;0,(F291*100/(E291)),0)</f>
        <v>100</v>
      </c>
      <c r="H291" s="14">
        <v>0</v>
      </c>
      <c r="I291" s="39">
        <f t="shared" ref="I291:I292" si="62">IF(H291&gt;0,(H291*100/(E291)),0)</f>
        <v>0</v>
      </c>
      <c r="J291" s="13">
        <v>2</v>
      </c>
      <c r="K291" s="14">
        <v>1</v>
      </c>
      <c r="L291" s="38">
        <f t="shared" ref="L291:L292" si="63">IF(K291&gt;0,(K291*100/(J291)),0)</f>
        <v>50</v>
      </c>
      <c r="M291" s="14">
        <v>1</v>
      </c>
      <c r="N291" s="39">
        <f t="shared" ref="N291:N292" si="64">IF(M291&gt;0,(M291*100/(J291)),0)</f>
        <v>50</v>
      </c>
      <c r="O291" s="112"/>
      <c r="P291" s="12"/>
    </row>
    <row r="292" spans="1:18" s="11" customFormat="1">
      <c r="A292" s="59">
        <v>42736</v>
      </c>
      <c r="B292" s="59">
        <v>42916</v>
      </c>
      <c r="C292" s="6"/>
      <c r="D292" s="60" t="s">
        <v>13</v>
      </c>
      <c r="E292" s="13">
        <v>58</v>
      </c>
      <c r="F292" s="14">
        <v>30</v>
      </c>
      <c r="G292" s="38">
        <f t="shared" si="61"/>
        <v>51.724137931034484</v>
      </c>
      <c r="H292" s="14">
        <v>28</v>
      </c>
      <c r="I292" s="39">
        <f t="shared" si="62"/>
        <v>48.275862068965516</v>
      </c>
      <c r="J292" s="13">
        <v>102</v>
      </c>
      <c r="K292" s="14">
        <v>19</v>
      </c>
      <c r="L292" s="38">
        <f t="shared" si="63"/>
        <v>18.627450980392158</v>
      </c>
      <c r="M292" s="14">
        <v>83</v>
      </c>
      <c r="N292" s="39">
        <f t="shared" si="64"/>
        <v>81.372549019607845</v>
      </c>
      <c r="O292" s="113"/>
      <c r="P292" s="12"/>
    </row>
    <row r="293" spans="1:18" s="47" customFormat="1">
      <c r="A293" s="134" t="s">
        <v>11</v>
      </c>
      <c r="B293" s="134"/>
      <c r="C293" s="134"/>
      <c r="D293" s="134"/>
      <c r="E293" s="42">
        <f t="shared" ref="E293:N293" si="65">SUM(E290:E292)</f>
        <v>60</v>
      </c>
      <c r="F293" s="42">
        <f t="shared" si="65"/>
        <v>32</v>
      </c>
      <c r="G293" s="42">
        <f t="shared" si="65"/>
        <v>251.72413793103448</v>
      </c>
      <c r="H293" s="42">
        <f t="shared" si="65"/>
        <v>28</v>
      </c>
      <c r="I293" s="42">
        <f t="shared" si="65"/>
        <v>48.275862068965516</v>
      </c>
      <c r="J293" s="42">
        <f t="shared" si="65"/>
        <v>104</v>
      </c>
      <c r="K293" s="42">
        <f t="shared" si="65"/>
        <v>20</v>
      </c>
      <c r="L293" s="42">
        <f t="shared" si="65"/>
        <v>68.627450980392155</v>
      </c>
      <c r="M293" s="42">
        <f t="shared" si="65"/>
        <v>84</v>
      </c>
      <c r="N293" s="42">
        <f t="shared" si="65"/>
        <v>131.37254901960785</v>
      </c>
      <c r="O293" s="77">
        <v>0</v>
      </c>
      <c r="P293" s="46"/>
      <c r="Q293" s="45"/>
      <c r="R293" s="45"/>
    </row>
    <row r="294" spans="1:18" s="52" customFormat="1" ht="14.65" thickBot="1">
      <c r="A294" s="135" t="s">
        <v>12</v>
      </c>
      <c r="B294" s="135"/>
      <c r="C294" s="135"/>
      <c r="D294" s="135"/>
      <c r="E294" s="48">
        <f>SUM(E293)</f>
        <v>60</v>
      </c>
      <c r="F294" s="49">
        <f>F293</f>
        <v>32</v>
      </c>
      <c r="G294" s="50">
        <f>IF(F294&gt;0,(F294*100/(E294)),0)</f>
        <v>53.333333333333336</v>
      </c>
      <c r="H294" s="49">
        <f>H293</f>
        <v>28</v>
      </c>
      <c r="I294" s="51">
        <f>IF(H294&gt;0,(H294*100/(E294)),0)</f>
        <v>46.666666666666664</v>
      </c>
      <c r="J294" s="48">
        <f>J293</f>
        <v>104</v>
      </c>
      <c r="K294" s="49">
        <f>K293</f>
        <v>20</v>
      </c>
      <c r="L294" s="50">
        <f>IF(K294&gt;0,(K294*100/(J294)),0)</f>
        <v>19.23076923076923</v>
      </c>
      <c r="M294" s="49">
        <f>M293</f>
        <v>84</v>
      </c>
      <c r="N294" s="51">
        <f>IF(M294&gt;0,(M294*100/(J294)),0)</f>
        <v>80.769230769230774</v>
      </c>
      <c r="O294" s="75">
        <v>0</v>
      </c>
      <c r="P294" s="53"/>
    </row>
    <row r="297" spans="1:18" s="1" customFormat="1" ht="18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P297" s="2"/>
    </row>
    <row r="298" spans="1:18" s="1" customFormat="1" ht="18">
      <c r="A298" s="115" t="s">
        <v>47</v>
      </c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P298" s="2"/>
    </row>
    <row r="299" spans="1:18" s="106" customFormat="1" ht="14.65" thickBot="1"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</row>
    <row r="300" spans="1:18">
      <c r="A300" s="117" t="s">
        <v>0</v>
      </c>
      <c r="B300" s="117"/>
      <c r="C300" s="118" t="s">
        <v>20</v>
      </c>
      <c r="D300" s="119"/>
      <c r="E300" s="124" t="s">
        <v>1</v>
      </c>
      <c r="F300" s="125"/>
      <c r="G300" s="125"/>
      <c r="H300" s="125"/>
      <c r="I300" s="125"/>
      <c r="J300" s="124" t="s">
        <v>2</v>
      </c>
      <c r="K300" s="125"/>
      <c r="L300" s="125"/>
      <c r="M300" s="125"/>
      <c r="N300" s="125"/>
      <c r="O300" s="111" t="s">
        <v>74</v>
      </c>
    </row>
    <row r="301" spans="1:18">
      <c r="A301" s="126" t="s">
        <v>3</v>
      </c>
      <c r="B301" s="126" t="s">
        <v>4</v>
      </c>
      <c r="C301" s="120"/>
      <c r="D301" s="121"/>
      <c r="E301" s="127" t="s">
        <v>5</v>
      </c>
      <c r="F301" s="129" t="s">
        <v>6</v>
      </c>
      <c r="G301" s="129"/>
      <c r="H301" s="99" t="s">
        <v>7</v>
      </c>
      <c r="I301" s="99"/>
      <c r="J301" s="127" t="s">
        <v>5</v>
      </c>
      <c r="K301" s="97" t="s">
        <v>6</v>
      </c>
      <c r="L301" s="98"/>
      <c r="M301" s="99" t="s">
        <v>7</v>
      </c>
      <c r="N301" s="99"/>
      <c r="O301" s="112"/>
    </row>
    <row r="302" spans="1:18">
      <c r="A302" s="126"/>
      <c r="B302" s="126"/>
      <c r="C302" s="120"/>
      <c r="D302" s="121"/>
      <c r="E302" s="127"/>
      <c r="F302" s="100" t="s">
        <v>8</v>
      </c>
      <c r="G302" s="102" t="s">
        <v>9</v>
      </c>
      <c r="H302" s="100" t="s">
        <v>8</v>
      </c>
      <c r="I302" s="104" t="s">
        <v>9</v>
      </c>
      <c r="J302" s="127"/>
      <c r="K302" s="100" t="s">
        <v>8</v>
      </c>
      <c r="L302" s="102" t="s">
        <v>9</v>
      </c>
      <c r="M302" s="64" t="s">
        <v>8</v>
      </c>
      <c r="N302" s="104" t="s">
        <v>9</v>
      </c>
      <c r="O302" s="112"/>
    </row>
    <row r="303" spans="1:18" ht="14.65" thickBot="1">
      <c r="A303" s="126"/>
      <c r="B303" s="126"/>
      <c r="C303" s="122"/>
      <c r="D303" s="123"/>
      <c r="E303" s="128"/>
      <c r="F303" s="101"/>
      <c r="G303" s="103"/>
      <c r="H303" s="101"/>
      <c r="I303" s="105"/>
      <c r="J303" s="128"/>
      <c r="K303" s="101"/>
      <c r="L303" s="103"/>
      <c r="M303" s="5" t="s">
        <v>10</v>
      </c>
      <c r="N303" s="105"/>
      <c r="O303" s="112"/>
    </row>
    <row r="304" spans="1:18" ht="14.65" thickBot="1">
      <c r="A304" s="117"/>
      <c r="B304" s="117"/>
      <c r="C304" s="117"/>
      <c r="D304" s="117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12"/>
    </row>
    <row r="305" spans="1:18" s="11" customFormat="1" ht="14.65" thickBot="1">
      <c r="A305" s="59">
        <v>42736</v>
      </c>
      <c r="B305" s="59">
        <v>42916</v>
      </c>
      <c r="C305" s="6"/>
      <c r="D305" s="60" t="s">
        <v>17</v>
      </c>
      <c r="E305" s="7">
        <v>2</v>
      </c>
      <c r="F305" s="8">
        <v>1</v>
      </c>
      <c r="G305" s="38">
        <f>IF(F305&gt;0,(F305*100/(E305)),0)</f>
        <v>50</v>
      </c>
      <c r="H305" s="8">
        <v>1</v>
      </c>
      <c r="I305" s="39">
        <f>IF(H305&gt;0,(H305*100/(E305)),0)</f>
        <v>50</v>
      </c>
      <c r="J305" s="7">
        <v>3</v>
      </c>
      <c r="K305" s="8">
        <v>1</v>
      </c>
      <c r="L305" s="38">
        <f>IF(K305&gt;0,(K305*100/(J305)),0)</f>
        <v>33.333333333333336</v>
      </c>
      <c r="M305" s="8">
        <v>2</v>
      </c>
      <c r="N305" s="39">
        <f>IF(M305&gt;0,(M305*100/(J305)),0)</f>
        <v>66.666666666666671</v>
      </c>
      <c r="O305" s="112"/>
      <c r="P305" s="12"/>
    </row>
    <row r="306" spans="1:18" s="11" customFormat="1" ht="14.65" thickBot="1">
      <c r="A306" s="59">
        <v>42736</v>
      </c>
      <c r="B306" s="59">
        <v>42916</v>
      </c>
      <c r="C306" s="6"/>
      <c r="D306" s="60" t="s">
        <v>16</v>
      </c>
      <c r="E306" s="13">
        <v>3</v>
      </c>
      <c r="F306" s="14">
        <v>2</v>
      </c>
      <c r="G306" s="38">
        <f t="shared" ref="G306:G307" si="66">IF(F306&gt;0,(F306*100/(E306)),0)</f>
        <v>66.666666666666671</v>
      </c>
      <c r="H306" s="14">
        <v>1</v>
      </c>
      <c r="I306" s="39">
        <f t="shared" ref="I306:I307" si="67">IF(H306&gt;0,(H306*100/(E306)),0)</f>
        <v>33.333333333333336</v>
      </c>
      <c r="J306" s="13">
        <v>2</v>
      </c>
      <c r="K306" s="14">
        <v>1</v>
      </c>
      <c r="L306" s="38">
        <f t="shared" ref="L306:L307" si="68">IF(K306&gt;0,(K306*100/(J306)),0)</f>
        <v>50</v>
      </c>
      <c r="M306" s="14">
        <v>1</v>
      </c>
      <c r="N306" s="39">
        <f t="shared" ref="N306:N307" si="69">IF(M306&gt;0,(M306*100/(J306)),0)</f>
        <v>50</v>
      </c>
      <c r="O306" s="112"/>
      <c r="P306" s="12"/>
    </row>
    <row r="307" spans="1:18" s="11" customFormat="1">
      <c r="A307" s="59">
        <v>42736</v>
      </c>
      <c r="B307" s="59">
        <v>42916</v>
      </c>
      <c r="C307" s="6"/>
      <c r="D307" s="60" t="s">
        <v>13</v>
      </c>
      <c r="E307" s="13">
        <v>88</v>
      </c>
      <c r="F307" s="14">
        <v>53</v>
      </c>
      <c r="G307" s="38">
        <f t="shared" si="66"/>
        <v>60.227272727272727</v>
      </c>
      <c r="H307" s="14">
        <v>35</v>
      </c>
      <c r="I307" s="39">
        <f t="shared" si="67"/>
        <v>39.772727272727273</v>
      </c>
      <c r="J307" s="13">
        <v>182</v>
      </c>
      <c r="K307" s="14">
        <v>50</v>
      </c>
      <c r="L307" s="38">
        <f t="shared" si="68"/>
        <v>27.472527472527471</v>
      </c>
      <c r="M307" s="14">
        <v>132</v>
      </c>
      <c r="N307" s="39">
        <f t="shared" si="69"/>
        <v>72.527472527472526</v>
      </c>
      <c r="O307" s="113"/>
      <c r="P307" s="12"/>
    </row>
    <row r="308" spans="1:18" s="47" customFormat="1">
      <c r="A308" s="134" t="s">
        <v>11</v>
      </c>
      <c r="B308" s="134"/>
      <c r="C308" s="134"/>
      <c r="D308" s="134"/>
      <c r="E308" s="42">
        <f t="shared" ref="E308:N308" si="70">SUM(E305:E307)</f>
        <v>93</v>
      </c>
      <c r="F308" s="42">
        <f t="shared" si="70"/>
        <v>56</v>
      </c>
      <c r="G308" s="42">
        <f t="shared" si="70"/>
        <v>176.89393939393941</v>
      </c>
      <c r="H308" s="42">
        <f t="shared" si="70"/>
        <v>37</v>
      </c>
      <c r="I308" s="42">
        <f t="shared" si="70"/>
        <v>123.10606060606062</v>
      </c>
      <c r="J308" s="42">
        <f t="shared" si="70"/>
        <v>187</v>
      </c>
      <c r="K308" s="42">
        <f t="shared" si="70"/>
        <v>52</v>
      </c>
      <c r="L308" s="42">
        <f t="shared" si="70"/>
        <v>110.80586080586082</v>
      </c>
      <c r="M308" s="42">
        <f t="shared" si="70"/>
        <v>135</v>
      </c>
      <c r="N308" s="42">
        <f t="shared" si="70"/>
        <v>189.19413919413921</v>
      </c>
      <c r="O308" s="77">
        <v>0</v>
      </c>
      <c r="P308" s="46"/>
      <c r="Q308" s="45"/>
      <c r="R308" s="45"/>
    </row>
    <row r="309" spans="1:18" s="52" customFormat="1" ht="14.65" thickBot="1">
      <c r="A309" s="135" t="s">
        <v>12</v>
      </c>
      <c r="B309" s="135"/>
      <c r="C309" s="135"/>
      <c r="D309" s="135"/>
      <c r="E309" s="48">
        <f>SUM(E308)</f>
        <v>93</v>
      </c>
      <c r="F309" s="49">
        <f>F308</f>
        <v>56</v>
      </c>
      <c r="G309" s="50">
        <f>IF(F309&gt;0,(F309*100/(E309)),0)</f>
        <v>60.215053763440864</v>
      </c>
      <c r="H309" s="49">
        <f>H308</f>
        <v>37</v>
      </c>
      <c r="I309" s="51">
        <f>IF(H309&gt;0,(H309*100/(E309)),0)</f>
        <v>39.784946236559136</v>
      </c>
      <c r="J309" s="48">
        <f>J308</f>
        <v>187</v>
      </c>
      <c r="K309" s="49">
        <f>K308</f>
        <v>52</v>
      </c>
      <c r="L309" s="50">
        <f>IF(K309&gt;0,(K309*100/(J309)),0)</f>
        <v>27.807486631016044</v>
      </c>
      <c r="M309" s="49">
        <f>M308</f>
        <v>135</v>
      </c>
      <c r="N309" s="51">
        <f>IF(M309&gt;0,(M309*100/(J309)),0)</f>
        <v>72.192513368983953</v>
      </c>
      <c r="O309" s="75">
        <v>0</v>
      </c>
      <c r="P309" s="53"/>
    </row>
    <row r="312" spans="1:18" s="1" customFormat="1" ht="18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P312" s="2"/>
    </row>
    <row r="313" spans="1:18" s="1" customFormat="1" ht="18">
      <c r="A313" s="115" t="s">
        <v>48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P313" s="2"/>
    </row>
    <row r="314" spans="1:18" s="106" customFormat="1" ht="14.65" thickBot="1"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</row>
    <row r="315" spans="1:18">
      <c r="A315" s="117" t="s">
        <v>0</v>
      </c>
      <c r="B315" s="117"/>
      <c r="C315" s="118" t="s">
        <v>20</v>
      </c>
      <c r="D315" s="119"/>
      <c r="E315" s="124" t="s">
        <v>1</v>
      </c>
      <c r="F315" s="125"/>
      <c r="G315" s="125"/>
      <c r="H315" s="125"/>
      <c r="I315" s="125"/>
      <c r="J315" s="124" t="s">
        <v>2</v>
      </c>
      <c r="K315" s="125"/>
      <c r="L315" s="125"/>
      <c r="M315" s="125"/>
      <c r="N315" s="125"/>
      <c r="O315" s="111" t="s">
        <v>74</v>
      </c>
    </row>
    <row r="316" spans="1:18">
      <c r="A316" s="126" t="s">
        <v>3</v>
      </c>
      <c r="B316" s="126" t="s">
        <v>4</v>
      </c>
      <c r="C316" s="120"/>
      <c r="D316" s="121"/>
      <c r="E316" s="127" t="s">
        <v>5</v>
      </c>
      <c r="F316" s="129" t="s">
        <v>6</v>
      </c>
      <c r="G316" s="129"/>
      <c r="H316" s="99" t="s">
        <v>7</v>
      </c>
      <c r="I316" s="99"/>
      <c r="J316" s="127" t="s">
        <v>5</v>
      </c>
      <c r="K316" s="97" t="s">
        <v>6</v>
      </c>
      <c r="L316" s="98"/>
      <c r="M316" s="99" t="s">
        <v>7</v>
      </c>
      <c r="N316" s="99"/>
      <c r="O316" s="112"/>
    </row>
    <row r="317" spans="1:18">
      <c r="A317" s="126"/>
      <c r="B317" s="126"/>
      <c r="C317" s="120"/>
      <c r="D317" s="121"/>
      <c r="E317" s="127"/>
      <c r="F317" s="100" t="s">
        <v>8</v>
      </c>
      <c r="G317" s="102" t="s">
        <v>9</v>
      </c>
      <c r="H317" s="100" t="s">
        <v>8</v>
      </c>
      <c r="I317" s="104" t="s">
        <v>9</v>
      </c>
      <c r="J317" s="127"/>
      <c r="K317" s="100" t="s">
        <v>8</v>
      </c>
      <c r="L317" s="102" t="s">
        <v>9</v>
      </c>
      <c r="M317" s="64" t="s">
        <v>8</v>
      </c>
      <c r="N317" s="104" t="s">
        <v>9</v>
      </c>
      <c r="O317" s="112"/>
    </row>
    <row r="318" spans="1:18" ht="14.65" thickBot="1">
      <c r="A318" s="126"/>
      <c r="B318" s="126"/>
      <c r="C318" s="122"/>
      <c r="D318" s="123"/>
      <c r="E318" s="128"/>
      <c r="F318" s="101"/>
      <c r="G318" s="103"/>
      <c r="H318" s="101"/>
      <c r="I318" s="105"/>
      <c r="J318" s="128"/>
      <c r="K318" s="101"/>
      <c r="L318" s="103"/>
      <c r="M318" s="5" t="s">
        <v>10</v>
      </c>
      <c r="N318" s="105"/>
      <c r="O318" s="112"/>
    </row>
    <row r="319" spans="1:18" ht="14.65" thickBot="1">
      <c r="A319" s="117"/>
      <c r="B319" s="117"/>
      <c r="C319" s="117"/>
      <c r="D319" s="117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12"/>
    </row>
    <row r="320" spans="1:18" s="11" customFormat="1">
      <c r="A320" s="59">
        <v>42736</v>
      </c>
      <c r="B320" s="59">
        <v>42916</v>
      </c>
      <c r="C320" s="6"/>
      <c r="D320" s="60" t="s">
        <v>13</v>
      </c>
      <c r="E320" s="13">
        <v>45</v>
      </c>
      <c r="F320" s="14">
        <v>26</v>
      </c>
      <c r="G320" s="38">
        <f t="shared" ref="G320" si="71">IF(F320&gt;0,(F320*100/(E320)),0)</f>
        <v>57.777777777777779</v>
      </c>
      <c r="H320" s="14">
        <v>19</v>
      </c>
      <c r="I320" s="39">
        <f t="shared" ref="I320" si="72">IF(H320&gt;0,(H320*100/(E320)),0)</f>
        <v>42.222222222222221</v>
      </c>
      <c r="J320" s="13">
        <v>92</v>
      </c>
      <c r="K320" s="14">
        <v>29</v>
      </c>
      <c r="L320" s="38">
        <f t="shared" ref="L320" si="73">IF(K320&gt;0,(K320*100/(J320)),0)</f>
        <v>31.521739130434781</v>
      </c>
      <c r="M320" s="14">
        <v>63</v>
      </c>
      <c r="N320" s="39">
        <f t="shared" ref="N320" si="74">IF(M320&gt;0,(M320*100/(J320)),0)</f>
        <v>68.478260869565219</v>
      </c>
      <c r="O320" s="113"/>
      <c r="P320" s="12"/>
    </row>
    <row r="321" spans="1:18" s="47" customFormat="1">
      <c r="A321" s="134" t="s">
        <v>11</v>
      </c>
      <c r="B321" s="134"/>
      <c r="C321" s="134"/>
      <c r="D321" s="134"/>
      <c r="E321" s="42">
        <f t="shared" ref="E321:N321" si="75">SUM(E318:E320)</f>
        <v>45</v>
      </c>
      <c r="F321" s="42">
        <f t="shared" si="75"/>
        <v>26</v>
      </c>
      <c r="G321" s="42">
        <f t="shared" si="75"/>
        <v>57.777777777777779</v>
      </c>
      <c r="H321" s="42">
        <f t="shared" si="75"/>
        <v>19</v>
      </c>
      <c r="I321" s="42">
        <f t="shared" si="75"/>
        <v>42.222222222222221</v>
      </c>
      <c r="J321" s="42">
        <f t="shared" si="75"/>
        <v>92</v>
      </c>
      <c r="K321" s="42">
        <f t="shared" si="75"/>
        <v>29</v>
      </c>
      <c r="L321" s="42">
        <f t="shared" si="75"/>
        <v>31.521739130434781</v>
      </c>
      <c r="M321" s="42">
        <f t="shared" si="75"/>
        <v>63</v>
      </c>
      <c r="N321" s="42">
        <f t="shared" si="75"/>
        <v>68.478260869565219</v>
      </c>
      <c r="O321" s="77">
        <v>0</v>
      </c>
      <c r="P321" s="46"/>
      <c r="Q321" s="45"/>
      <c r="R321" s="45"/>
    </row>
    <row r="322" spans="1:18" s="52" customFormat="1" ht="14.65" thickBot="1">
      <c r="A322" s="135" t="s">
        <v>12</v>
      </c>
      <c r="B322" s="135"/>
      <c r="C322" s="135"/>
      <c r="D322" s="135"/>
      <c r="E322" s="48">
        <f>SUM(E321)</f>
        <v>45</v>
      </c>
      <c r="F322" s="49">
        <f>F321</f>
        <v>26</v>
      </c>
      <c r="G322" s="50">
        <f>IF(F322&gt;0,(F322*100/(E322)),0)</f>
        <v>57.777777777777779</v>
      </c>
      <c r="H322" s="49">
        <f>H321</f>
        <v>19</v>
      </c>
      <c r="I322" s="51">
        <f>IF(H322&gt;0,(H322*100/(E322)),0)</f>
        <v>42.222222222222221</v>
      </c>
      <c r="J322" s="48">
        <f>J321</f>
        <v>92</v>
      </c>
      <c r="K322" s="49">
        <f>K321</f>
        <v>29</v>
      </c>
      <c r="L322" s="50">
        <f>IF(K322&gt;0,(K322*100/(J322)),0)</f>
        <v>31.521739130434781</v>
      </c>
      <c r="M322" s="49">
        <f>M321</f>
        <v>63</v>
      </c>
      <c r="N322" s="51">
        <f>IF(M322&gt;0,(M322*100/(J322)),0)</f>
        <v>68.478260869565219</v>
      </c>
      <c r="O322" s="75">
        <v>0</v>
      </c>
      <c r="P322" s="53"/>
    </row>
    <row r="325" spans="1:18" s="1" customFormat="1" ht="18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P325" s="2"/>
    </row>
    <row r="326" spans="1:18" s="1" customFormat="1" ht="18">
      <c r="A326" s="115" t="s">
        <v>49</v>
      </c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P326" s="2"/>
    </row>
    <row r="327" spans="1:18" s="106" customFormat="1" ht="14.65" thickBot="1"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</row>
    <row r="328" spans="1:18">
      <c r="A328" s="117" t="s">
        <v>0</v>
      </c>
      <c r="B328" s="117"/>
      <c r="C328" s="118" t="s">
        <v>20</v>
      </c>
      <c r="D328" s="119"/>
      <c r="E328" s="124" t="s">
        <v>1</v>
      </c>
      <c r="F328" s="125"/>
      <c r="G328" s="125"/>
      <c r="H328" s="125"/>
      <c r="I328" s="125"/>
      <c r="J328" s="124" t="s">
        <v>2</v>
      </c>
      <c r="K328" s="125"/>
      <c r="L328" s="125"/>
      <c r="M328" s="125"/>
      <c r="N328" s="125"/>
      <c r="O328" s="111" t="s">
        <v>74</v>
      </c>
    </row>
    <row r="329" spans="1:18">
      <c r="A329" s="126" t="s">
        <v>3</v>
      </c>
      <c r="B329" s="126" t="s">
        <v>4</v>
      </c>
      <c r="C329" s="120"/>
      <c r="D329" s="121"/>
      <c r="E329" s="127" t="s">
        <v>5</v>
      </c>
      <c r="F329" s="129" t="s">
        <v>6</v>
      </c>
      <c r="G329" s="129"/>
      <c r="H329" s="99" t="s">
        <v>7</v>
      </c>
      <c r="I329" s="99"/>
      <c r="J329" s="127" t="s">
        <v>5</v>
      </c>
      <c r="K329" s="97" t="s">
        <v>6</v>
      </c>
      <c r="L329" s="98"/>
      <c r="M329" s="99" t="s">
        <v>7</v>
      </c>
      <c r="N329" s="99"/>
      <c r="O329" s="112"/>
    </row>
    <row r="330" spans="1:18">
      <c r="A330" s="126"/>
      <c r="B330" s="126"/>
      <c r="C330" s="120"/>
      <c r="D330" s="121"/>
      <c r="E330" s="127"/>
      <c r="F330" s="100" t="s">
        <v>8</v>
      </c>
      <c r="G330" s="102" t="s">
        <v>9</v>
      </c>
      <c r="H330" s="100" t="s">
        <v>8</v>
      </c>
      <c r="I330" s="104" t="s">
        <v>9</v>
      </c>
      <c r="J330" s="127"/>
      <c r="K330" s="100" t="s">
        <v>8</v>
      </c>
      <c r="L330" s="102" t="s">
        <v>9</v>
      </c>
      <c r="M330" s="69" t="s">
        <v>8</v>
      </c>
      <c r="N330" s="104" t="s">
        <v>9</v>
      </c>
      <c r="O330" s="112"/>
    </row>
    <row r="331" spans="1:18" ht="14.65" thickBot="1">
      <c r="A331" s="126"/>
      <c r="B331" s="126"/>
      <c r="C331" s="122"/>
      <c r="D331" s="123"/>
      <c r="E331" s="128"/>
      <c r="F331" s="101"/>
      <c r="G331" s="103"/>
      <c r="H331" s="101"/>
      <c r="I331" s="105"/>
      <c r="J331" s="128"/>
      <c r="K331" s="101"/>
      <c r="L331" s="103"/>
      <c r="M331" s="5" t="s">
        <v>10</v>
      </c>
      <c r="N331" s="105"/>
      <c r="O331" s="112"/>
    </row>
    <row r="332" spans="1:18" ht="14.65" thickBot="1">
      <c r="A332" s="117"/>
      <c r="B332" s="117"/>
      <c r="C332" s="117"/>
      <c r="D332" s="117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12"/>
    </row>
    <row r="333" spans="1:18" ht="14.65" thickBot="1">
      <c r="A333" s="59">
        <v>42552</v>
      </c>
      <c r="B333" s="59">
        <v>42735</v>
      </c>
      <c r="C333" s="15"/>
      <c r="D333" s="60" t="s">
        <v>15</v>
      </c>
      <c r="E333" s="13">
        <v>0</v>
      </c>
      <c r="F333" s="14">
        <v>0</v>
      </c>
      <c r="G333" s="38">
        <f>IF(F333&gt;0,(F333*100/(E333)),0)</f>
        <v>0</v>
      </c>
      <c r="H333" s="14">
        <v>0</v>
      </c>
      <c r="I333" s="41">
        <f>IF(H333&gt;0,(H333*100/(E333-#REF!)),0)</f>
        <v>0</v>
      </c>
      <c r="J333" s="13">
        <v>1</v>
      </c>
      <c r="K333" s="14">
        <v>0</v>
      </c>
      <c r="L333" s="40">
        <f>IF(K333&gt;0,(K333*100/(J333-#REF!)),0)</f>
        <v>0</v>
      </c>
      <c r="M333" s="14">
        <v>1</v>
      </c>
      <c r="N333" s="39">
        <f>IF(M333&gt;0,(M333*100/(J333)),0)</f>
        <v>100</v>
      </c>
      <c r="O333" s="112"/>
      <c r="P333" s="17"/>
      <c r="Q333" s="16"/>
      <c r="R333" s="16"/>
    </row>
    <row r="334" spans="1:18" s="11" customFormat="1" ht="14.65" thickBot="1">
      <c r="A334" s="59">
        <v>42736</v>
      </c>
      <c r="B334" s="59">
        <v>42916</v>
      </c>
      <c r="C334" s="6"/>
      <c r="D334" s="60" t="s">
        <v>16</v>
      </c>
      <c r="E334" s="7">
        <v>3</v>
      </c>
      <c r="F334" s="8">
        <v>2</v>
      </c>
      <c r="G334" s="38">
        <f>IF(F334&gt;0,(F334*100/(E334)),0)</f>
        <v>66.666666666666671</v>
      </c>
      <c r="H334" s="8">
        <v>1</v>
      </c>
      <c r="I334" s="39">
        <f>IF(H334&gt;0,(H334*100/(E334)),0)</f>
        <v>33.333333333333336</v>
      </c>
      <c r="J334" s="7">
        <v>14</v>
      </c>
      <c r="K334" s="8">
        <v>6</v>
      </c>
      <c r="L334" s="38">
        <f>IF(K334&gt;0,(K334*100/(J334)),0)</f>
        <v>42.857142857142854</v>
      </c>
      <c r="M334" s="8">
        <v>8</v>
      </c>
      <c r="N334" s="39">
        <f>IF(M334&gt;0,(M334*100/(J334)),0)</f>
        <v>57.142857142857146</v>
      </c>
      <c r="O334" s="112"/>
      <c r="P334" s="12"/>
    </row>
    <row r="335" spans="1:18" s="11" customFormat="1" ht="14.65" thickBot="1">
      <c r="A335" s="59">
        <v>42736</v>
      </c>
      <c r="B335" s="59">
        <v>42916</v>
      </c>
      <c r="C335" s="6"/>
      <c r="D335" s="60" t="s">
        <v>17</v>
      </c>
      <c r="E335" s="13">
        <v>1</v>
      </c>
      <c r="F335" s="14">
        <v>1</v>
      </c>
      <c r="G335" s="38">
        <f t="shared" ref="G335:G337" si="76">IF(F335&gt;0,(F335*100/(E335)),0)</f>
        <v>100</v>
      </c>
      <c r="H335" s="14">
        <v>0</v>
      </c>
      <c r="I335" s="39">
        <f t="shared" ref="I335:I337" si="77">IF(H335&gt;0,(H335*100/(E335)),0)</f>
        <v>0</v>
      </c>
      <c r="J335" s="13">
        <v>75</v>
      </c>
      <c r="K335" s="14">
        <v>38</v>
      </c>
      <c r="L335" s="38">
        <f t="shared" ref="L335:L337" si="78">IF(K335&gt;0,(K335*100/(J335)),0)</f>
        <v>50.666666666666664</v>
      </c>
      <c r="M335" s="14">
        <v>37</v>
      </c>
      <c r="N335" s="39">
        <f t="shared" ref="N335:N337" si="79">IF(M335&gt;0,(M335*100/(J335)),0)</f>
        <v>49.333333333333336</v>
      </c>
      <c r="O335" s="112"/>
      <c r="P335" s="12"/>
    </row>
    <row r="336" spans="1:18" s="11" customFormat="1" ht="14.65" thickBot="1">
      <c r="A336" s="59">
        <v>42736</v>
      </c>
      <c r="B336" s="59">
        <v>42916</v>
      </c>
      <c r="C336" s="6"/>
      <c r="D336" s="60" t="s">
        <v>13</v>
      </c>
      <c r="E336" s="13">
        <v>157</v>
      </c>
      <c r="F336" s="14">
        <v>88</v>
      </c>
      <c r="G336" s="38">
        <f t="shared" si="76"/>
        <v>56.050955414012741</v>
      </c>
      <c r="H336" s="14">
        <v>69</v>
      </c>
      <c r="I336" s="39">
        <f t="shared" si="77"/>
        <v>43.949044585987259</v>
      </c>
      <c r="J336" s="13">
        <v>271</v>
      </c>
      <c r="K336" s="14">
        <v>107</v>
      </c>
      <c r="L336" s="38">
        <f t="shared" si="78"/>
        <v>39.483394833948338</v>
      </c>
      <c r="M336" s="14">
        <v>164</v>
      </c>
      <c r="N336" s="39">
        <f t="shared" si="79"/>
        <v>60.516605166051662</v>
      </c>
      <c r="O336" s="112"/>
      <c r="P336" s="12"/>
    </row>
    <row r="337" spans="1:18">
      <c r="A337" s="59">
        <v>42736</v>
      </c>
      <c r="B337" s="59">
        <v>42916</v>
      </c>
      <c r="C337" s="15"/>
      <c r="D337" s="60" t="s">
        <v>31</v>
      </c>
      <c r="E337" s="13">
        <v>4</v>
      </c>
      <c r="F337" s="14">
        <v>2</v>
      </c>
      <c r="G337" s="38">
        <f t="shared" si="76"/>
        <v>50</v>
      </c>
      <c r="H337" s="14">
        <v>2</v>
      </c>
      <c r="I337" s="39">
        <f t="shared" si="77"/>
        <v>50</v>
      </c>
      <c r="J337" s="13">
        <v>2</v>
      </c>
      <c r="K337" s="14">
        <v>1</v>
      </c>
      <c r="L337" s="38">
        <f t="shared" si="78"/>
        <v>50</v>
      </c>
      <c r="M337" s="14">
        <v>1</v>
      </c>
      <c r="N337" s="39">
        <f t="shared" si="79"/>
        <v>50</v>
      </c>
      <c r="O337" s="113"/>
      <c r="P337" s="17"/>
      <c r="Q337" s="16"/>
      <c r="R337" s="16"/>
    </row>
    <row r="338" spans="1:18" s="47" customFormat="1">
      <c r="A338" s="134" t="s">
        <v>11</v>
      </c>
      <c r="B338" s="134"/>
      <c r="C338" s="134"/>
      <c r="D338" s="134"/>
      <c r="E338" s="42">
        <f t="shared" ref="E338:N338" si="80">SUM(E333:E337)</f>
        <v>165</v>
      </c>
      <c r="F338" s="42">
        <f t="shared" si="80"/>
        <v>93</v>
      </c>
      <c r="G338" s="42">
        <f t="shared" si="80"/>
        <v>272.71762208067946</v>
      </c>
      <c r="H338" s="42">
        <f t="shared" si="80"/>
        <v>72</v>
      </c>
      <c r="I338" s="42">
        <f t="shared" si="80"/>
        <v>127.2823779193206</v>
      </c>
      <c r="J338" s="42">
        <f t="shared" si="80"/>
        <v>363</v>
      </c>
      <c r="K338" s="42">
        <f t="shared" si="80"/>
        <v>152</v>
      </c>
      <c r="L338" s="42">
        <f t="shared" si="80"/>
        <v>183.00720435775787</v>
      </c>
      <c r="M338" s="42">
        <f t="shared" si="80"/>
        <v>211</v>
      </c>
      <c r="N338" s="42">
        <f t="shared" si="80"/>
        <v>316.99279564224213</v>
      </c>
      <c r="O338" s="77">
        <v>0</v>
      </c>
      <c r="P338" s="46"/>
      <c r="Q338" s="45"/>
      <c r="R338" s="45"/>
    </row>
    <row r="339" spans="1:18" s="52" customFormat="1" ht="14.65" thickBot="1">
      <c r="A339" s="135" t="s">
        <v>12</v>
      </c>
      <c r="B339" s="135"/>
      <c r="C339" s="135"/>
      <c r="D339" s="135"/>
      <c r="E339" s="48">
        <f>SUM(E338)</f>
        <v>165</v>
      </c>
      <c r="F339" s="49">
        <f>F338</f>
        <v>93</v>
      </c>
      <c r="G339" s="50">
        <f>IF(F339&gt;0,(F339*100/(E339)),0)</f>
        <v>56.363636363636367</v>
      </c>
      <c r="H339" s="49">
        <f>H338</f>
        <v>72</v>
      </c>
      <c r="I339" s="51">
        <f>IF(H339&gt;0,(H339*100/(E339)),0)</f>
        <v>43.636363636363633</v>
      </c>
      <c r="J339" s="48">
        <f>J338</f>
        <v>363</v>
      </c>
      <c r="K339" s="49">
        <f>K338</f>
        <v>152</v>
      </c>
      <c r="L339" s="50">
        <f>IF(K339&gt;0,(K339*100/(J339)),0)</f>
        <v>41.873278236914601</v>
      </c>
      <c r="M339" s="49">
        <f>M338</f>
        <v>211</v>
      </c>
      <c r="N339" s="51">
        <f>IF(M339&gt;0,(M339*100/(J339)),0)</f>
        <v>58.126721763085399</v>
      </c>
      <c r="O339" s="75">
        <v>0</v>
      </c>
      <c r="P339" s="53"/>
    </row>
    <row r="342" spans="1:18" s="1" customFormat="1" ht="18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P342" s="2"/>
    </row>
    <row r="343" spans="1:18" s="1" customFormat="1" ht="18">
      <c r="A343" s="115" t="s">
        <v>50</v>
      </c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P343" s="2"/>
    </row>
    <row r="344" spans="1:18" s="106" customFormat="1" ht="14.65" thickBot="1"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</row>
    <row r="345" spans="1:18">
      <c r="A345" s="117" t="s">
        <v>0</v>
      </c>
      <c r="B345" s="117"/>
      <c r="C345" s="118" t="s">
        <v>20</v>
      </c>
      <c r="D345" s="119"/>
      <c r="E345" s="124" t="s">
        <v>1</v>
      </c>
      <c r="F345" s="125"/>
      <c r="G345" s="125"/>
      <c r="H345" s="125"/>
      <c r="I345" s="125"/>
      <c r="J345" s="124" t="s">
        <v>2</v>
      </c>
      <c r="K345" s="125"/>
      <c r="L345" s="125"/>
      <c r="M345" s="125"/>
      <c r="N345" s="125"/>
      <c r="O345" s="111" t="s">
        <v>74</v>
      </c>
    </row>
    <row r="346" spans="1:18">
      <c r="A346" s="126" t="s">
        <v>3</v>
      </c>
      <c r="B346" s="126" t="s">
        <v>4</v>
      </c>
      <c r="C346" s="120"/>
      <c r="D346" s="121"/>
      <c r="E346" s="127" t="s">
        <v>5</v>
      </c>
      <c r="F346" s="129" t="s">
        <v>6</v>
      </c>
      <c r="G346" s="129"/>
      <c r="H346" s="99" t="s">
        <v>7</v>
      </c>
      <c r="I346" s="99"/>
      <c r="J346" s="127" t="s">
        <v>5</v>
      </c>
      <c r="K346" s="97" t="s">
        <v>6</v>
      </c>
      <c r="L346" s="98"/>
      <c r="M346" s="99" t="s">
        <v>7</v>
      </c>
      <c r="N346" s="99"/>
      <c r="O346" s="112"/>
    </row>
    <row r="347" spans="1:18">
      <c r="A347" s="126"/>
      <c r="B347" s="126"/>
      <c r="C347" s="120"/>
      <c r="D347" s="121"/>
      <c r="E347" s="127"/>
      <c r="F347" s="100" t="s">
        <v>8</v>
      </c>
      <c r="G347" s="102" t="s">
        <v>9</v>
      </c>
      <c r="H347" s="100" t="s">
        <v>8</v>
      </c>
      <c r="I347" s="104" t="s">
        <v>9</v>
      </c>
      <c r="J347" s="127"/>
      <c r="K347" s="100" t="s">
        <v>8</v>
      </c>
      <c r="L347" s="102" t="s">
        <v>9</v>
      </c>
      <c r="M347" s="69" t="s">
        <v>8</v>
      </c>
      <c r="N347" s="104" t="s">
        <v>9</v>
      </c>
      <c r="O347" s="112"/>
    </row>
    <row r="348" spans="1:18" ht="14.65" thickBot="1">
      <c r="A348" s="126"/>
      <c r="B348" s="126"/>
      <c r="C348" s="122"/>
      <c r="D348" s="123"/>
      <c r="E348" s="128"/>
      <c r="F348" s="101"/>
      <c r="G348" s="103"/>
      <c r="H348" s="101"/>
      <c r="I348" s="105"/>
      <c r="J348" s="128"/>
      <c r="K348" s="101"/>
      <c r="L348" s="103"/>
      <c r="M348" s="5" t="s">
        <v>10</v>
      </c>
      <c r="N348" s="105"/>
      <c r="O348" s="112"/>
    </row>
    <row r="349" spans="1:18" ht="14.65" thickBot="1">
      <c r="A349" s="117"/>
      <c r="B349" s="117"/>
      <c r="C349" s="117"/>
      <c r="D349" s="117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12"/>
    </row>
    <row r="350" spans="1:18" ht="14.65" thickBot="1">
      <c r="A350" s="59">
        <v>42552</v>
      </c>
      <c r="B350" s="59">
        <v>42735</v>
      </c>
      <c r="C350" s="15"/>
      <c r="D350" s="60" t="s">
        <v>13</v>
      </c>
      <c r="E350" s="13">
        <v>200</v>
      </c>
      <c r="F350" s="14">
        <v>133</v>
      </c>
      <c r="G350" s="38">
        <f>IF(F350&gt;0,(F350*100/(E350)),0)</f>
        <v>66.5</v>
      </c>
      <c r="H350" s="14">
        <v>67</v>
      </c>
      <c r="I350" s="39">
        <f>IF(H350&gt;0,(H350*100/(E350)),0)</f>
        <v>33.5</v>
      </c>
      <c r="J350" s="13">
        <v>297</v>
      </c>
      <c r="K350" s="14">
        <v>141</v>
      </c>
      <c r="L350" s="38">
        <f>IF(K350&gt;0,(K350*100/(J350)),0)</f>
        <v>47.474747474747474</v>
      </c>
      <c r="M350" s="14">
        <v>156</v>
      </c>
      <c r="N350" s="39">
        <f>IF(M350&gt;0,(M350*100/(J350)),0)</f>
        <v>52.525252525252526</v>
      </c>
      <c r="O350" s="112"/>
      <c r="P350" s="17"/>
      <c r="Q350" s="16"/>
      <c r="R350" s="16"/>
    </row>
    <row r="351" spans="1:18" s="11" customFormat="1">
      <c r="A351" s="59">
        <v>42736</v>
      </c>
      <c r="B351" s="59">
        <v>42916</v>
      </c>
      <c r="C351" s="6"/>
      <c r="D351" s="60" t="s">
        <v>30</v>
      </c>
      <c r="E351" s="7">
        <v>0</v>
      </c>
      <c r="F351" s="8">
        <v>0</v>
      </c>
      <c r="G351" s="38">
        <f>IF(F351&gt;0,(F351*100/(E351)),0)</f>
        <v>0</v>
      </c>
      <c r="H351" s="8">
        <v>0</v>
      </c>
      <c r="I351" s="39">
        <f>IF(H351&gt;0,(H351*100/(E351)),0)</f>
        <v>0</v>
      </c>
      <c r="J351" s="7">
        <v>11</v>
      </c>
      <c r="K351" s="8">
        <v>9</v>
      </c>
      <c r="L351" s="38">
        <f>IF(K351&gt;0,(K351*100/(J351)),0)</f>
        <v>81.818181818181813</v>
      </c>
      <c r="M351" s="8">
        <v>2</v>
      </c>
      <c r="N351" s="39">
        <f>IF(M351&gt;0,(M351*100/(J351)),0)</f>
        <v>18.181818181818183</v>
      </c>
      <c r="O351" s="113"/>
      <c r="P351" s="12"/>
    </row>
    <row r="352" spans="1:18" s="47" customFormat="1">
      <c r="A352" s="134" t="s">
        <v>11</v>
      </c>
      <c r="B352" s="134"/>
      <c r="C352" s="134"/>
      <c r="D352" s="134"/>
      <c r="E352" s="42">
        <f t="shared" ref="E352:N352" si="81">SUM(E350:E351)</f>
        <v>200</v>
      </c>
      <c r="F352" s="42">
        <f t="shared" si="81"/>
        <v>133</v>
      </c>
      <c r="G352" s="42">
        <f t="shared" si="81"/>
        <v>66.5</v>
      </c>
      <c r="H352" s="42">
        <f t="shared" si="81"/>
        <v>67</v>
      </c>
      <c r="I352" s="42">
        <f t="shared" si="81"/>
        <v>33.5</v>
      </c>
      <c r="J352" s="42">
        <f t="shared" si="81"/>
        <v>308</v>
      </c>
      <c r="K352" s="42">
        <f t="shared" si="81"/>
        <v>150</v>
      </c>
      <c r="L352" s="42">
        <f t="shared" si="81"/>
        <v>129.29292929292927</v>
      </c>
      <c r="M352" s="42">
        <f t="shared" si="81"/>
        <v>158</v>
      </c>
      <c r="N352" s="42">
        <f t="shared" si="81"/>
        <v>70.707070707070713</v>
      </c>
      <c r="O352" s="77">
        <v>0</v>
      </c>
      <c r="P352" s="46"/>
      <c r="Q352" s="45"/>
      <c r="R352" s="45"/>
    </row>
    <row r="353" spans="1:18" s="52" customFormat="1" ht="14.65" thickBot="1">
      <c r="A353" s="135" t="s">
        <v>12</v>
      </c>
      <c r="B353" s="135"/>
      <c r="C353" s="135"/>
      <c r="D353" s="135"/>
      <c r="E353" s="48">
        <f>SUM(E352)</f>
        <v>200</v>
      </c>
      <c r="F353" s="49">
        <f>F352</f>
        <v>133</v>
      </c>
      <c r="G353" s="50">
        <f>IF(F353&gt;0,(F353*100/(E353)),0)</f>
        <v>66.5</v>
      </c>
      <c r="H353" s="49">
        <f>H352</f>
        <v>67</v>
      </c>
      <c r="I353" s="51">
        <f>IF(H353&gt;0,(H353*100/(E353)),0)</f>
        <v>33.5</v>
      </c>
      <c r="J353" s="48">
        <f>J352</f>
        <v>308</v>
      </c>
      <c r="K353" s="49">
        <f>K352</f>
        <v>150</v>
      </c>
      <c r="L353" s="50">
        <f>IF(K353&gt;0,(K353*100/(J353)),0)</f>
        <v>48.701298701298704</v>
      </c>
      <c r="M353" s="49">
        <f>M352</f>
        <v>158</v>
      </c>
      <c r="N353" s="51">
        <f>IF(M353&gt;0,(M353*100/(J353)),0)</f>
        <v>51.298701298701296</v>
      </c>
      <c r="O353" s="75">
        <v>0</v>
      </c>
      <c r="P353" s="53"/>
    </row>
    <row r="356" spans="1:18" s="1" customFormat="1" ht="18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P356" s="2"/>
    </row>
    <row r="357" spans="1:18" s="1" customFormat="1" ht="18">
      <c r="A357" s="115" t="s">
        <v>51</v>
      </c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P357" s="2"/>
    </row>
    <row r="358" spans="1:18" s="106" customFormat="1" ht="14.65" thickBot="1"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</row>
    <row r="359" spans="1:18">
      <c r="A359" s="117" t="s">
        <v>0</v>
      </c>
      <c r="B359" s="117"/>
      <c r="C359" s="118" t="s">
        <v>20</v>
      </c>
      <c r="D359" s="119"/>
      <c r="E359" s="124" t="s">
        <v>1</v>
      </c>
      <c r="F359" s="125"/>
      <c r="G359" s="125"/>
      <c r="H359" s="125"/>
      <c r="I359" s="125"/>
      <c r="J359" s="124" t="s">
        <v>2</v>
      </c>
      <c r="K359" s="125"/>
      <c r="L359" s="125"/>
      <c r="M359" s="125"/>
      <c r="N359" s="125"/>
      <c r="O359" s="111" t="s">
        <v>74</v>
      </c>
    </row>
    <row r="360" spans="1:18">
      <c r="A360" s="126" t="s">
        <v>3</v>
      </c>
      <c r="B360" s="126" t="s">
        <v>4</v>
      </c>
      <c r="C360" s="120"/>
      <c r="D360" s="121"/>
      <c r="E360" s="127" t="s">
        <v>5</v>
      </c>
      <c r="F360" s="129" t="s">
        <v>6</v>
      </c>
      <c r="G360" s="129"/>
      <c r="H360" s="99" t="s">
        <v>7</v>
      </c>
      <c r="I360" s="99"/>
      <c r="J360" s="127" t="s">
        <v>5</v>
      </c>
      <c r="K360" s="97" t="s">
        <v>6</v>
      </c>
      <c r="L360" s="98"/>
      <c r="M360" s="99" t="s">
        <v>7</v>
      </c>
      <c r="N360" s="99"/>
      <c r="O360" s="112"/>
    </row>
    <row r="361" spans="1:18">
      <c r="A361" s="126"/>
      <c r="B361" s="126"/>
      <c r="C361" s="120"/>
      <c r="D361" s="121"/>
      <c r="E361" s="127"/>
      <c r="F361" s="100" t="s">
        <v>8</v>
      </c>
      <c r="G361" s="102" t="s">
        <v>9</v>
      </c>
      <c r="H361" s="100" t="s">
        <v>8</v>
      </c>
      <c r="I361" s="104" t="s">
        <v>9</v>
      </c>
      <c r="J361" s="127"/>
      <c r="K361" s="100" t="s">
        <v>8</v>
      </c>
      <c r="L361" s="102" t="s">
        <v>9</v>
      </c>
      <c r="M361" s="69" t="s">
        <v>8</v>
      </c>
      <c r="N361" s="104" t="s">
        <v>9</v>
      </c>
      <c r="O361" s="112"/>
    </row>
    <row r="362" spans="1:18" ht="14.65" thickBot="1">
      <c r="A362" s="126"/>
      <c r="B362" s="126"/>
      <c r="C362" s="122"/>
      <c r="D362" s="123"/>
      <c r="E362" s="128"/>
      <c r="F362" s="101"/>
      <c r="G362" s="103"/>
      <c r="H362" s="101"/>
      <c r="I362" s="105"/>
      <c r="J362" s="128"/>
      <c r="K362" s="101"/>
      <c r="L362" s="103"/>
      <c r="M362" s="5" t="s">
        <v>10</v>
      </c>
      <c r="N362" s="105"/>
      <c r="O362" s="112"/>
    </row>
    <row r="363" spans="1:18" ht="14.65" thickBot="1">
      <c r="A363" s="117"/>
      <c r="B363" s="117"/>
      <c r="C363" s="117"/>
      <c r="D363" s="117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12"/>
    </row>
    <row r="364" spans="1:18" ht="14.65" thickBot="1">
      <c r="A364" s="59">
        <v>42552</v>
      </c>
      <c r="B364" s="59">
        <v>42735</v>
      </c>
      <c r="C364" s="15"/>
      <c r="D364" s="60" t="s">
        <v>17</v>
      </c>
      <c r="E364" s="13">
        <v>1</v>
      </c>
      <c r="F364" s="14">
        <v>1</v>
      </c>
      <c r="G364" s="38">
        <f>IF(F364&gt;0,(F364*100/(E364)),0)</f>
        <v>100</v>
      </c>
      <c r="H364" s="14">
        <v>0</v>
      </c>
      <c r="I364" s="39">
        <f>IF(H364&gt;0,(H364*100/(E364)),0)</f>
        <v>0</v>
      </c>
      <c r="J364" s="13">
        <v>2</v>
      </c>
      <c r="K364" s="14">
        <v>1</v>
      </c>
      <c r="L364" s="38">
        <f>IF(K364&gt;0,(K364*100/(J364)),0)</f>
        <v>50</v>
      </c>
      <c r="M364" s="14">
        <v>1</v>
      </c>
      <c r="N364" s="39">
        <f>IF(M364&gt;0,(M364*100/(J364)),0)</f>
        <v>50</v>
      </c>
      <c r="O364" s="112"/>
      <c r="P364" s="17"/>
      <c r="Q364" s="16"/>
      <c r="R364" s="16"/>
    </row>
    <row r="365" spans="1:18" s="11" customFormat="1">
      <c r="A365" s="59">
        <v>42736</v>
      </c>
      <c r="B365" s="59">
        <v>42916</v>
      </c>
      <c r="C365" s="6"/>
      <c r="D365" s="60" t="s">
        <v>13</v>
      </c>
      <c r="E365" s="7">
        <v>234</v>
      </c>
      <c r="F365" s="8">
        <v>133</v>
      </c>
      <c r="G365" s="38">
        <f>IF(F365&gt;0,(F365*100/(E365)),0)</f>
        <v>56.837606837606835</v>
      </c>
      <c r="H365" s="8">
        <v>101</v>
      </c>
      <c r="I365" s="39">
        <f>IF(H365&gt;0,(H365*100/(E365)),0)</f>
        <v>43.162393162393165</v>
      </c>
      <c r="J365" s="7">
        <v>380</v>
      </c>
      <c r="K365" s="8">
        <v>137</v>
      </c>
      <c r="L365" s="38">
        <f>IF(K365&gt;0,(K365*100/(J365)),0)</f>
        <v>36.05263157894737</v>
      </c>
      <c r="M365" s="8">
        <v>243</v>
      </c>
      <c r="N365" s="39">
        <f>IF(M365&gt;0,(M365*100/(J365)),0)</f>
        <v>63.94736842105263</v>
      </c>
      <c r="O365" s="113"/>
      <c r="P365" s="12"/>
    </row>
    <row r="366" spans="1:18" s="47" customFormat="1">
      <c r="A366" s="134" t="s">
        <v>11</v>
      </c>
      <c r="B366" s="134"/>
      <c r="C366" s="134"/>
      <c r="D366" s="134"/>
      <c r="E366" s="42">
        <f t="shared" ref="E366:N366" si="82">SUM(E364:E365)</f>
        <v>235</v>
      </c>
      <c r="F366" s="42">
        <f t="shared" si="82"/>
        <v>134</v>
      </c>
      <c r="G366" s="42">
        <f t="shared" si="82"/>
        <v>156.83760683760684</v>
      </c>
      <c r="H366" s="42">
        <f t="shared" si="82"/>
        <v>101</v>
      </c>
      <c r="I366" s="42">
        <f t="shared" si="82"/>
        <v>43.162393162393165</v>
      </c>
      <c r="J366" s="42">
        <f t="shared" si="82"/>
        <v>382</v>
      </c>
      <c r="K366" s="42">
        <f t="shared" si="82"/>
        <v>138</v>
      </c>
      <c r="L366" s="42">
        <f t="shared" si="82"/>
        <v>86.05263157894737</v>
      </c>
      <c r="M366" s="42">
        <f t="shared" si="82"/>
        <v>244</v>
      </c>
      <c r="N366" s="42">
        <f t="shared" si="82"/>
        <v>113.94736842105263</v>
      </c>
      <c r="O366" s="77">
        <v>0</v>
      </c>
      <c r="P366" s="46"/>
      <c r="Q366" s="45"/>
      <c r="R366" s="45"/>
    </row>
    <row r="367" spans="1:18" s="52" customFormat="1" ht="14.65" thickBot="1">
      <c r="A367" s="135" t="s">
        <v>12</v>
      </c>
      <c r="B367" s="135"/>
      <c r="C367" s="135"/>
      <c r="D367" s="135"/>
      <c r="E367" s="48">
        <f>SUM(E366)</f>
        <v>235</v>
      </c>
      <c r="F367" s="49">
        <f>F366</f>
        <v>134</v>
      </c>
      <c r="G367" s="50">
        <f>IF(F367&gt;0,(F367*100/(E367)),0)</f>
        <v>57.021276595744681</v>
      </c>
      <c r="H367" s="49">
        <f>H366</f>
        <v>101</v>
      </c>
      <c r="I367" s="51">
        <f>IF(H367&gt;0,(H367*100/(E367)),0)</f>
        <v>42.978723404255319</v>
      </c>
      <c r="J367" s="48">
        <f>J366</f>
        <v>382</v>
      </c>
      <c r="K367" s="49">
        <f>K366</f>
        <v>138</v>
      </c>
      <c r="L367" s="50">
        <f>IF(K367&gt;0,(K367*100/(J367)),0)</f>
        <v>36.125654450261777</v>
      </c>
      <c r="M367" s="49">
        <f>M366</f>
        <v>244</v>
      </c>
      <c r="N367" s="51">
        <f>IF(M367&gt;0,(M367*100/(J367)),0)</f>
        <v>63.874345549738223</v>
      </c>
      <c r="O367" s="75">
        <v>0</v>
      </c>
      <c r="P367" s="53"/>
    </row>
    <row r="368" spans="1:18">
      <c r="A368" s="148"/>
      <c r="B368" s="148"/>
      <c r="C368" s="148"/>
      <c r="D368" s="148"/>
      <c r="E368" s="32"/>
      <c r="F368" s="32"/>
      <c r="G368" s="33"/>
      <c r="H368" s="32"/>
      <c r="I368" s="33"/>
      <c r="J368" s="32"/>
      <c r="K368" s="32"/>
      <c r="L368" s="33"/>
      <c r="M368" s="32"/>
      <c r="N368" s="33"/>
      <c r="O368" s="16"/>
      <c r="P368" s="17"/>
      <c r="Q368" s="16"/>
      <c r="R368" s="16"/>
    </row>
    <row r="369" spans="1:18">
      <c r="A369" s="30"/>
      <c r="B369" s="31"/>
      <c r="C369" s="31"/>
      <c r="D369" s="31"/>
      <c r="E369" s="32"/>
      <c r="F369" s="32"/>
      <c r="G369" s="33"/>
      <c r="H369" s="32"/>
      <c r="I369" s="33"/>
      <c r="J369" s="32"/>
      <c r="K369" s="32"/>
      <c r="L369" s="33"/>
      <c r="M369" s="32"/>
      <c r="N369" s="33"/>
      <c r="O369" s="16"/>
      <c r="P369" s="17"/>
      <c r="Q369" s="16"/>
      <c r="R369" s="16"/>
    </row>
    <row r="370" spans="1:18" s="1" customFormat="1" ht="18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P370" s="2"/>
    </row>
    <row r="371" spans="1:18" s="1" customFormat="1" ht="18">
      <c r="A371" s="115" t="s">
        <v>52</v>
      </c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P371" s="2"/>
    </row>
    <row r="372" spans="1:18" s="106" customFormat="1" ht="14.65" thickBot="1"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1:18">
      <c r="A373" s="117" t="s">
        <v>0</v>
      </c>
      <c r="B373" s="117"/>
      <c r="C373" s="118" t="s">
        <v>20</v>
      </c>
      <c r="D373" s="119"/>
      <c r="E373" s="124" t="s">
        <v>1</v>
      </c>
      <c r="F373" s="125"/>
      <c r="G373" s="125"/>
      <c r="H373" s="125"/>
      <c r="I373" s="125"/>
      <c r="J373" s="124" t="s">
        <v>2</v>
      </c>
      <c r="K373" s="125"/>
      <c r="L373" s="125"/>
      <c r="M373" s="125"/>
      <c r="N373" s="125"/>
      <c r="O373" s="111" t="s">
        <v>74</v>
      </c>
    </row>
    <row r="374" spans="1:18">
      <c r="A374" s="126" t="s">
        <v>3</v>
      </c>
      <c r="B374" s="126" t="s">
        <v>4</v>
      </c>
      <c r="C374" s="120"/>
      <c r="D374" s="121"/>
      <c r="E374" s="127" t="s">
        <v>5</v>
      </c>
      <c r="F374" s="129" t="s">
        <v>6</v>
      </c>
      <c r="G374" s="129"/>
      <c r="H374" s="99" t="s">
        <v>7</v>
      </c>
      <c r="I374" s="99"/>
      <c r="J374" s="127" t="s">
        <v>5</v>
      </c>
      <c r="K374" s="97" t="s">
        <v>6</v>
      </c>
      <c r="L374" s="98"/>
      <c r="M374" s="99" t="s">
        <v>7</v>
      </c>
      <c r="N374" s="99"/>
      <c r="O374" s="112"/>
    </row>
    <row r="375" spans="1:18">
      <c r="A375" s="126"/>
      <c r="B375" s="126"/>
      <c r="C375" s="120"/>
      <c r="D375" s="121"/>
      <c r="E375" s="127"/>
      <c r="F375" s="100" t="s">
        <v>8</v>
      </c>
      <c r="G375" s="102" t="s">
        <v>9</v>
      </c>
      <c r="H375" s="100" t="s">
        <v>8</v>
      </c>
      <c r="I375" s="104" t="s">
        <v>9</v>
      </c>
      <c r="J375" s="127"/>
      <c r="K375" s="100" t="s">
        <v>8</v>
      </c>
      <c r="L375" s="102" t="s">
        <v>9</v>
      </c>
      <c r="M375" s="69" t="s">
        <v>8</v>
      </c>
      <c r="N375" s="104" t="s">
        <v>9</v>
      </c>
      <c r="O375" s="112"/>
    </row>
    <row r="376" spans="1:18" ht="14.65" thickBot="1">
      <c r="A376" s="126"/>
      <c r="B376" s="126"/>
      <c r="C376" s="122"/>
      <c r="D376" s="123"/>
      <c r="E376" s="128"/>
      <c r="F376" s="101"/>
      <c r="G376" s="103"/>
      <c r="H376" s="101"/>
      <c r="I376" s="105"/>
      <c r="J376" s="128"/>
      <c r="K376" s="101"/>
      <c r="L376" s="103"/>
      <c r="M376" s="5" t="s">
        <v>10</v>
      </c>
      <c r="N376" s="105"/>
      <c r="O376" s="112"/>
    </row>
    <row r="377" spans="1:18" ht="14.65" thickBot="1">
      <c r="A377" s="117"/>
      <c r="B377" s="117"/>
      <c r="C377" s="117"/>
      <c r="D377" s="117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12"/>
    </row>
    <row r="378" spans="1:18" ht="14.65" thickBot="1">
      <c r="A378" s="59">
        <v>42552</v>
      </c>
      <c r="B378" s="59">
        <v>42735</v>
      </c>
      <c r="C378" s="15"/>
      <c r="D378" s="60" t="s">
        <v>18</v>
      </c>
      <c r="E378" s="13">
        <v>4</v>
      </c>
      <c r="F378" s="14">
        <v>4</v>
      </c>
      <c r="G378" s="38">
        <f>IF(F378&gt;0,(F378*100/(E378)),0)</f>
        <v>100</v>
      </c>
      <c r="H378" s="14">
        <v>0</v>
      </c>
      <c r="I378" s="39">
        <f>IF(H378&gt;0,(H378*100/(E378)),0)</f>
        <v>0</v>
      </c>
      <c r="J378" s="13">
        <v>9</v>
      </c>
      <c r="K378" s="14">
        <v>3</v>
      </c>
      <c r="L378" s="38">
        <f>IF(K378&gt;0,(K378*100/(J378)),0)</f>
        <v>33.333333333333336</v>
      </c>
      <c r="M378" s="14">
        <v>6</v>
      </c>
      <c r="N378" s="39">
        <f>IF(M378&gt;0,(M378*100/(J378)),0)</f>
        <v>66.666666666666671</v>
      </c>
      <c r="O378" s="112"/>
      <c r="P378" s="17"/>
      <c r="Q378" s="16"/>
      <c r="R378" s="16"/>
    </row>
    <row r="379" spans="1:18" s="11" customFormat="1">
      <c r="A379" s="59">
        <v>42736</v>
      </c>
      <c r="B379" s="59">
        <v>42916</v>
      </c>
      <c r="C379" s="6"/>
      <c r="D379" s="60" t="s">
        <v>13</v>
      </c>
      <c r="E379" s="7">
        <v>133</v>
      </c>
      <c r="F379" s="8">
        <v>88</v>
      </c>
      <c r="G379" s="38">
        <f>IF(F379&gt;0,(F379*100/(E379)),0)</f>
        <v>66.165413533834581</v>
      </c>
      <c r="H379" s="8">
        <v>45</v>
      </c>
      <c r="I379" s="39">
        <f>IF(H379&gt;0,(H379*100/(E379)),0)</f>
        <v>33.834586466165412</v>
      </c>
      <c r="J379" s="7">
        <v>237</v>
      </c>
      <c r="K379" s="8">
        <v>83</v>
      </c>
      <c r="L379" s="38">
        <f>IF(K379&gt;0,(K379*100/(J379)),0)</f>
        <v>35.021097046413502</v>
      </c>
      <c r="M379" s="8">
        <v>154</v>
      </c>
      <c r="N379" s="39">
        <f>IF(M379&gt;0,(M379*100/(J379)),0)</f>
        <v>64.978902953586498</v>
      </c>
      <c r="O379" s="113"/>
      <c r="P379" s="12"/>
    </row>
    <row r="380" spans="1:18" s="47" customFormat="1">
      <c r="A380" s="134" t="s">
        <v>11</v>
      </c>
      <c r="B380" s="134"/>
      <c r="C380" s="134"/>
      <c r="D380" s="134"/>
      <c r="E380" s="42">
        <f t="shared" ref="E380:N380" si="83">SUM(E378:E379)</f>
        <v>137</v>
      </c>
      <c r="F380" s="42">
        <f t="shared" si="83"/>
        <v>92</v>
      </c>
      <c r="G380" s="42">
        <f t="shared" si="83"/>
        <v>166.16541353383457</v>
      </c>
      <c r="H380" s="42">
        <f t="shared" si="83"/>
        <v>45</v>
      </c>
      <c r="I380" s="42">
        <f t="shared" si="83"/>
        <v>33.834586466165412</v>
      </c>
      <c r="J380" s="42">
        <f t="shared" si="83"/>
        <v>246</v>
      </c>
      <c r="K380" s="42">
        <f t="shared" si="83"/>
        <v>86</v>
      </c>
      <c r="L380" s="42">
        <f t="shared" si="83"/>
        <v>68.354430379746844</v>
      </c>
      <c r="M380" s="42">
        <f t="shared" si="83"/>
        <v>160</v>
      </c>
      <c r="N380" s="42">
        <f t="shared" si="83"/>
        <v>131.64556962025318</v>
      </c>
      <c r="O380" s="77">
        <v>0</v>
      </c>
      <c r="P380" s="46"/>
      <c r="Q380" s="45"/>
      <c r="R380" s="45"/>
    </row>
    <row r="381" spans="1:18" s="52" customFormat="1" ht="14.65" thickBot="1">
      <c r="A381" s="135" t="s">
        <v>12</v>
      </c>
      <c r="B381" s="135"/>
      <c r="C381" s="135"/>
      <c r="D381" s="135"/>
      <c r="E381" s="48">
        <f>SUM(E380)</f>
        <v>137</v>
      </c>
      <c r="F381" s="49">
        <f>F380</f>
        <v>92</v>
      </c>
      <c r="G381" s="50">
        <f>IF(F381&gt;0,(F381*100/(E381)),0)</f>
        <v>67.153284671532845</v>
      </c>
      <c r="H381" s="49">
        <f>H380</f>
        <v>45</v>
      </c>
      <c r="I381" s="51">
        <f>IF(H381&gt;0,(H381*100/(E381)),0)</f>
        <v>32.846715328467155</v>
      </c>
      <c r="J381" s="48">
        <f>J380</f>
        <v>246</v>
      </c>
      <c r="K381" s="49">
        <f>K380</f>
        <v>86</v>
      </c>
      <c r="L381" s="50">
        <f>IF(K381&gt;0,(K381*100/(J381)),0)</f>
        <v>34.959349593495936</v>
      </c>
      <c r="M381" s="49">
        <f>M380</f>
        <v>160</v>
      </c>
      <c r="N381" s="51">
        <f>IF(M381&gt;0,(M381*100/(J381)),0)</f>
        <v>65.040650406504071</v>
      </c>
      <c r="O381" s="75">
        <v>0</v>
      </c>
      <c r="P381" s="53"/>
    </row>
    <row r="383" spans="1:18">
      <c r="A383" s="16"/>
      <c r="B383" s="55"/>
      <c r="C383" s="55"/>
      <c r="D383" s="55"/>
      <c r="E383" s="32"/>
      <c r="F383" s="32"/>
      <c r="G383" s="33"/>
      <c r="H383" s="32"/>
      <c r="I383" s="33"/>
      <c r="J383" s="32"/>
      <c r="K383" s="32"/>
      <c r="L383" s="33"/>
      <c r="M383" s="32"/>
      <c r="N383" s="33"/>
      <c r="O383" s="16"/>
      <c r="P383" s="17"/>
      <c r="Q383" s="16"/>
      <c r="R383" s="16"/>
    </row>
    <row r="384" spans="1:18" s="1" customFormat="1" ht="18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P384" s="2"/>
    </row>
    <row r="385" spans="1:18" s="1" customFormat="1" ht="18">
      <c r="A385" s="115" t="s">
        <v>53</v>
      </c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P385" s="2"/>
    </row>
    <row r="386" spans="1:18" s="106" customFormat="1" ht="14.65" thickBot="1"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1:18">
      <c r="A387" s="117" t="s">
        <v>0</v>
      </c>
      <c r="B387" s="117"/>
      <c r="C387" s="118" t="s">
        <v>20</v>
      </c>
      <c r="D387" s="119"/>
      <c r="E387" s="124" t="s">
        <v>1</v>
      </c>
      <c r="F387" s="125"/>
      <c r="G387" s="125"/>
      <c r="H387" s="125"/>
      <c r="I387" s="125"/>
      <c r="J387" s="124" t="s">
        <v>2</v>
      </c>
      <c r="K387" s="125"/>
      <c r="L387" s="125"/>
      <c r="M387" s="125"/>
      <c r="N387" s="125"/>
      <c r="O387" s="111" t="s">
        <v>74</v>
      </c>
    </row>
    <row r="388" spans="1:18">
      <c r="A388" s="126" t="s">
        <v>3</v>
      </c>
      <c r="B388" s="126" t="s">
        <v>4</v>
      </c>
      <c r="C388" s="120"/>
      <c r="D388" s="121"/>
      <c r="E388" s="127" t="s">
        <v>5</v>
      </c>
      <c r="F388" s="129" t="s">
        <v>6</v>
      </c>
      <c r="G388" s="129"/>
      <c r="H388" s="99" t="s">
        <v>7</v>
      </c>
      <c r="I388" s="99"/>
      <c r="J388" s="127" t="s">
        <v>5</v>
      </c>
      <c r="K388" s="97" t="s">
        <v>6</v>
      </c>
      <c r="L388" s="98"/>
      <c r="M388" s="99" t="s">
        <v>7</v>
      </c>
      <c r="N388" s="99"/>
      <c r="O388" s="112"/>
    </row>
    <row r="389" spans="1:18">
      <c r="A389" s="126"/>
      <c r="B389" s="126"/>
      <c r="C389" s="120"/>
      <c r="D389" s="121"/>
      <c r="E389" s="127"/>
      <c r="F389" s="100" t="s">
        <v>8</v>
      </c>
      <c r="G389" s="102" t="s">
        <v>9</v>
      </c>
      <c r="H389" s="100" t="s">
        <v>8</v>
      </c>
      <c r="I389" s="104" t="s">
        <v>9</v>
      </c>
      <c r="J389" s="127"/>
      <c r="K389" s="100" t="s">
        <v>8</v>
      </c>
      <c r="L389" s="102" t="s">
        <v>9</v>
      </c>
      <c r="M389" s="69" t="s">
        <v>8</v>
      </c>
      <c r="N389" s="104" t="s">
        <v>9</v>
      </c>
      <c r="O389" s="112"/>
    </row>
    <row r="390" spans="1:18" ht="14.65" thickBot="1">
      <c r="A390" s="126"/>
      <c r="B390" s="126"/>
      <c r="C390" s="122"/>
      <c r="D390" s="123"/>
      <c r="E390" s="128"/>
      <c r="F390" s="101"/>
      <c r="G390" s="103"/>
      <c r="H390" s="101"/>
      <c r="I390" s="105"/>
      <c r="J390" s="128"/>
      <c r="K390" s="101"/>
      <c r="L390" s="103"/>
      <c r="M390" s="5" t="s">
        <v>10</v>
      </c>
      <c r="N390" s="105"/>
      <c r="O390" s="112"/>
    </row>
    <row r="391" spans="1:18" ht="14.65" thickBot="1">
      <c r="A391" s="117"/>
      <c r="B391" s="117"/>
      <c r="C391" s="117"/>
      <c r="D391" s="117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12"/>
    </row>
    <row r="392" spans="1:18">
      <c r="A392" s="59">
        <v>42552</v>
      </c>
      <c r="B392" s="59">
        <v>42735</v>
      </c>
      <c r="C392" s="15"/>
      <c r="D392" s="60" t="s">
        <v>13</v>
      </c>
      <c r="E392" s="13">
        <v>19</v>
      </c>
      <c r="F392" s="14">
        <v>11</v>
      </c>
      <c r="G392" s="38">
        <f>IF(F392&gt;0,(F392*100/(E392)),0)</f>
        <v>57.89473684210526</v>
      </c>
      <c r="H392" s="14">
        <v>8</v>
      </c>
      <c r="I392" s="39">
        <f>IF(H392&gt;0,(H392*100/(E392)),0)</f>
        <v>42.10526315789474</v>
      </c>
      <c r="J392" s="13">
        <v>35</v>
      </c>
      <c r="K392" s="14">
        <v>12</v>
      </c>
      <c r="L392" s="38">
        <f>IF(K392&gt;0,(K392*100/(J392)),0)</f>
        <v>34.285714285714285</v>
      </c>
      <c r="M392" s="14">
        <v>23</v>
      </c>
      <c r="N392" s="39">
        <f>IF(M392&gt;0,(M392*100/(J392)),0)</f>
        <v>65.714285714285708</v>
      </c>
      <c r="O392" s="113"/>
      <c r="P392" s="17"/>
      <c r="Q392" s="16"/>
      <c r="R392" s="16"/>
    </row>
    <row r="393" spans="1:18" s="47" customFormat="1">
      <c r="A393" s="134" t="s">
        <v>11</v>
      </c>
      <c r="B393" s="134"/>
      <c r="C393" s="134"/>
      <c r="D393" s="134"/>
      <c r="E393" s="42">
        <f t="shared" ref="E393:N393" si="84">SUM(E392:E392)</f>
        <v>19</v>
      </c>
      <c r="F393" s="42">
        <f t="shared" si="84"/>
        <v>11</v>
      </c>
      <c r="G393" s="42">
        <f t="shared" si="84"/>
        <v>57.89473684210526</v>
      </c>
      <c r="H393" s="42">
        <f t="shared" si="84"/>
        <v>8</v>
      </c>
      <c r="I393" s="42">
        <f t="shared" si="84"/>
        <v>42.10526315789474</v>
      </c>
      <c r="J393" s="42">
        <f t="shared" si="84"/>
        <v>35</v>
      </c>
      <c r="K393" s="42">
        <f t="shared" si="84"/>
        <v>12</v>
      </c>
      <c r="L393" s="42">
        <f t="shared" si="84"/>
        <v>34.285714285714285</v>
      </c>
      <c r="M393" s="42">
        <f t="shared" si="84"/>
        <v>23</v>
      </c>
      <c r="N393" s="42">
        <f t="shared" si="84"/>
        <v>65.714285714285708</v>
      </c>
      <c r="O393" s="77">
        <v>0</v>
      </c>
      <c r="P393" s="46"/>
      <c r="Q393" s="45"/>
      <c r="R393" s="45"/>
    </row>
    <row r="394" spans="1:18" s="52" customFormat="1" ht="14.65" thickBot="1">
      <c r="A394" s="135" t="s">
        <v>12</v>
      </c>
      <c r="B394" s="135"/>
      <c r="C394" s="135"/>
      <c r="D394" s="135"/>
      <c r="E394" s="48">
        <f>SUM(E393)</f>
        <v>19</v>
      </c>
      <c r="F394" s="49">
        <f>F393</f>
        <v>11</v>
      </c>
      <c r="G394" s="50">
        <f>IF(F394&gt;0,(F394*100/(E394)),0)</f>
        <v>57.89473684210526</v>
      </c>
      <c r="H394" s="49">
        <f>H393</f>
        <v>8</v>
      </c>
      <c r="I394" s="51">
        <f>IF(H394&gt;0,(H394*100/(E394)),0)</f>
        <v>42.10526315789474</v>
      </c>
      <c r="J394" s="48">
        <f>J393</f>
        <v>35</v>
      </c>
      <c r="K394" s="49">
        <f>K393</f>
        <v>12</v>
      </c>
      <c r="L394" s="50">
        <f>IF(K394&gt;0,(K394*100/(J394)),0)</f>
        <v>34.285714285714285</v>
      </c>
      <c r="M394" s="49">
        <f>M393</f>
        <v>23</v>
      </c>
      <c r="N394" s="51">
        <f>IF(M394&gt;0,(M394*100/(J394)),0)</f>
        <v>65.714285714285708</v>
      </c>
      <c r="O394" s="75">
        <v>0</v>
      </c>
      <c r="P394" s="53"/>
    </row>
    <row r="397" spans="1:18" s="1" customFormat="1" ht="18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P397" s="2"/>
    </row>
    <row r="398" spans="1:18" s="1" customFormat="1" ht="18">
      <c r="A398" s="115" t="s">
        <v>54</v>
      </c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P398" s="2"/>
    </row>
    <row r="399" spans="1:18" s="106" customFormat="1" ht="14.65" thickBot="1"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1:18">
      <c r="A400" s="117" t="s">
        <v>0</v>
      </c>
      <c r="B400" s="117"/>
      <c r="C400" s="118" t="s">
        <v>20</v>
      </c>
      <c r="D400" s="119"/>
      <c r="E400" s="124" t="s">
        <v>1</v>
      </c>
      <c r="F400" s="125"/>
      <c r="G400" s="125"/>
      <c r="H400" s="125"/>
      <c r="I400" s="125"/>
      <c r="J400" s="124" t="s">
        <v>2</v>
      </c>
      <c r="K400" s="125"/>
      <c r="L400" s="125"/>
      <c r="M400" s="125"/>
      <c r="N400" s="125"/>
      <c r="O400" s="111" t="s">
        <v>74</v>
      </c>
    </row>
    <row r="401" spans="1:18">
      <c r="A401" s="126" t="s">
        <v>3</v>
      </c>
      <c r="B401" s="126" t="s">
        <v>4</v>
      </c>
      <c r="C401" s="120"/>
      <c r="D401" s="121"/>
      <c r="E401" s="127" t="s">
        <v>5</v>
      </c>
      <c r="F401" s="129" t="s">
        <v>6</v>
      </c>
      <c r="G401" s="129"/>
      <c r="H401" s="99" t="s">
        <v>7</v>
      </c>
      <c r="I401" s="99"/>
      <c r="J401" s="127" t="s">
        <v>5</v>
      </c>
      <c r="K401" s="97" t="s">
        <v>6</v>
      </c>
      <c r="L401" s="98"/>
      <c r="M401" s="99" t="s">
        <v>7</v>
      </c>
      <c r="N401" s="99"/>
      <c r="O401" s="112"/>
    </row>
    <row r="402" spans="1:18">
      <c r="A402" s="126"/>
      <c r="B402" s="126"/>
      <c r="C402" s="120"/>
      <c r="D402" s="121"/>
      <c r="E402" s="127"/>
      <c r="F402" s="100" t="s">
        <v>8</v>
      </c>
      <c r="G402" s="102" t="s">
        <v>9</v>
      </c>
      <c r="H402" s="100" t="s">
        <v>8</v>
      </c>
      <c r="I402" s="104" t="s">
        <v>9</v>
      </c>
      <c r="J402" s="127"/>
      <c r="K402" s="100" t="s">
        <v>8</v>
      </c>
      <c r="L402" s="102" t="s">
        <v>9</v>
      </c>
      <c r="M402" s="69" t="s">
        <v>8</v>
      </c>
      <c r="N402" s="104" t="s">
        <v>9</v>
      </c>
      <c r="O402" s="112"/>
    </row>
    <row r="403" spans="1:18" ht="14.65" thickBot="1">
      <c r="A403" s="126"/>
      <c r="B403" s="126"/>
      <c r="C403" s="122"/>
      <c r="D403" s="123"/>
      <c r="E403" s="128"/>
      <c r="F403" s="101"/>
      <c r="G403" s="103"/>
      <c r="H403" s="101"/>
      <c r="I403" s="105"/>
      <c r="J403" s="128"/>
      <c r="K403" s="101"/>
      <c r="L403" s="103"/>
      <c r="M403" s="5" t="s">
        <v>10</v>
      </c>
      <c r="N403" s="105"/>
      <c r="O403" s="112"/>
    </row>
    <row r="404" spans="1:18" ht="14.65" thickBot="1">
      <c r="A404" s="117"/>
      <c r="B404" s="117"/>
      <c r="C404" s="117"/>
      <c r="D404" s="117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12"/>
    </row>
    <row r="405" spans="1:18" ht="14.65" thickBot="1">
      <c r="A405" s="59">
        <v>42552</v>
      </c>
      <c r="B405" s="59">
        <v>42735</v>
      </c>
      <c r="C405" s="15"/>
      <c r="D405" s="60" t="s">
        <v>16</v>
      </c>
      <c r="E405" s="13">
        <v>0</v>
      </c>
      <c r="F405" s="14">
        <v>0</v>
      </c>
      <c r="G405" s="38">
        <f>IF(F405&gt;0,(F405*100/(E405)),0)</f>
        <v>0</v>
      </c>
      <c r="H405" s="14">
        <v>0</v>
      </c>
      <c r="I405" s="39">
        <f>IF(H405&gt;0,(H405*100/(E405)),0)</f>
        <v>0</v>
      </c>
      <c r="J405" s="13">
        <v>4</v>
      </c>
      <c r="K405" s="14">
        <v>3</v>
      </c>
      <c r="L405" s="38">
        <f>IF(K405&gt;0,(K405*100/(J405)),0)</f>
        <v>75</v>
      </c>
      <c r="M405" s="14">
        <v>1</v>
      </c>
      <c r="N405" s="39">
        <f>IF(M405&gt;0,(M405*100/(J405)),0)</f>
        <v>25</v>
      </c>
      <c r="O405" s="112"/>
      <c r="P405" s="17"/>
      <c r="Q405" s="16"/>
      <c r="R405" s="16"/>
    </row>
    <row r="406" spans="1:18" s="11" customFormat="1" ht="14.65" thickBot="1">
      <c r="A406" s="59">
        <v>42736</v>
      </c>
      <c r="B406" s="59">
        <v>42916</v>
      </c>
      <c r="C406" s="6"/>
      <c r="D406" s="60" t="s">
        <v>17</v>
      </c>
      <c r="E406" s="7">
        <v>3</v>
      </c>
      <c r="F406" s="8">
        <v>3</v>
      </c>
      <c r="G406" s="38">
        <f>IF(F406&gt;0,(F406*100/(E406)),0)</f>
        <v>100</v>
      </c>
      <c r="H406" s="8">
        <v>0</v>
      </c>
      <c r="I406" s="39">
        <f>IF(H406&gt;0,(H406*100/(E406)),0)</f>
        <v>0</v>
      </c>
      <c r="J406" s="7">
        <v>12</v>
      </c>
      <c r="K406" s="8">
        <v>9</v>
      </c>
      <c r="L406" s="38">
        <f>IF(K406&gt;0,(K406*100/(J406)),0)</f>
        <v>75</v>
      </c>
      <c r="M406" s="8">
        <v>3</v>
      </c>
      <c r="N406" s="39">
        <f>IF(M406&gt;0,(M406*100/(J406)),0)</f>
        <v>25</v>
      </c>
      <c r="O406" s="112"/>
      <c r="P406" s="12"/>
    </row>
    <row r="407" spans="1:18" s="11" customFormat="1">
      <c r="A407" s="59">
        <v>42736</v>
      </c>
      <c r="B407" s="59">
        <v>42916</v>
      </c>
      <c r="C407" s="6"/>
      <c r="D407" s="60" t="s">
        <v>13</v>
      </c>
      <c r="E407" s="7">
        <v>127</v>
      </c>
      <c r="F407" s="8">
        <v>89</v>
      </c>
      <c r="G407" s="38">
        <f>IF(F407&gt;0,(F407*100/(E407)),0)</f>
        <v>70.078740157480311</v>
      </c>
      <c r="H407" s="8">
        <v>38</v>
      </c>
      <c r="I407" s="39">
        <f>IF(H407&gt;0,(H407*100/(E407)),0)</f>
        <v>29.921259842519685</v>
      </c>
      <c r="J407" s="7">
        <v>201</v>
      </c>
      <c r="K407" s="8">
        <v>96</v>
      </c>
      <c r="L407" s="38">
        <f>IF(K407&gt;0,(K407*100/(J407)),0)</f>
        <v>47.761194029850749</v>
      </c>
      <c r="M407" s="8">
        <v>105</v>
      </c>
      <c r="N407" s="39">
        <f>IF(M407&gt;0,(M407*100/(J407)),0)</f>
        <v>52.238805970149251</v>
      </c>
      <c r="O407" s="113"/>
      <c r="P407" s="12"/>
    </row>
    <row r="408" spans="1:18" s="47" customFormat="1">
      <c r="A408" s="149" t="s">
        <v>11</v>
      </c>
      <c r="B408" s="149"/>
      <c r="C408" s="149"/>
      <c r="D408" s="150"/>
      <c r="E408" s="42">
        <f t="shared" ref="E408:N408" si="85">SUM(E405:E407)</f>
        <v>130</v>
      </c>
      <c r="F408" s="42">
        <f t="shared" si="85"/>
        <v>92</v>
      </c>
      <c r="G408" s="42">
        <f t="shared" si="85"/>
        <v>170.0787401574803</v>
      </c>
      <c r="H408" s="42">
        <f t="shared" si="85"/>
        <v>38</v>
      </c>
      <c r="I408" s="42">
        <f t="shared" si="85"/>
        <v>29.921259842519685</v>
      </c>
      <c r="J408" s="42">
        <f t="shared" si="85"/>
        <v>217</v>
      </c>
      <c r="K408" s="42">
        <f t="shared" si="85"/>
        <v>108</v>
      </c>
      <c r="L408" s="42">
        <f t="shared" si="85"/>
        <v>197.76119402985074</v>
      </c>
      <c r="M408" s="42">
        <f t="shared" si="85"/>
        <v>109</v>
      </c>
      <c r="N408" s="42">
        <f t="shared" si="85"/>
        <v>102.23880597014926</v>
      </c>
      <c r="O408" s="77">
        <v>0</v>
      </c>
      <c r="P408" s="46"/>
      <c r="Q408" s="45"/>
      <c r="R408" s="45"/>
    </row>
    <row r="409" spans="1:18" s="52" customFormat="1" ht="14.65" thickBot="1">
      <c r="A409" s="135" t="s">
        <v>12</v>
      </c>
      <c r="B409" s="135"/>
      <c r="C409" s="135"/>
      <c r="D409" s="173"/>
      <c r="E409" s="48">
        <f>SUM(E408)</f>
        <v>130</v>
      </c>
      <c r="F409" s="49">
        <f>F408</f>
        <v>92</v>
      </c>
      <c r="G409" s="50">
        <f>IF(F409&gt;0,(F409*100/(E409)),0)</f>
        <v>70.769230769230774</v>
      </c>
      <c r="H409" s="49">
        <f>H408</f>
        <v>38</v>
      </c>
      <c r="I409" s="51">
        <f>IF(H409&gt;0,(H409*100/(E409)),0)</f>
        <v>29.23076923076923</v>
      </c>
      <c r="J409" s="48">
        <f>J408</f>
        <v>217</v>
      </c>
      <c r="K409" s="49">
        <f>K408</f>
        <v>108</v>
      </c>
      <c r="L409" s="50">
        <f>IF(K409&gt;0,(K409*100/(J409)),0)</f>
        <v>49.769585253456221</v>
      </c>
      <c r="M409" s="49">
        <f>M408</f>
        <v>109</v>
      </c>
      <c r="N409" s="51">
        <f>IF(M409&gt;0,(M409*100/(J409)),0)</f>
        <v>50.230414746543779</v>
      </c>
      <c r="O409" s="75">
        <v>0</v>
      </c>
      <c r="P409" s="53"/>
    </row>
    <row r="412" spans="1:18" s="1" customFormat="1" ht="18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P412" s="2"/>
    </row>
    <row r="413" spans="1:18" s="1" customFormat="1" ht="18">
      <c r="A413" s="115" t="s">
        <v>55</v>
      </c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P413" s="2"/>
    </row>
    <row r="414" spans="1:18" s="106" customFormat="1" ht="14.65" thickBot="1"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1:18">
      <c r="A415" s="117" t="s">
        <v>0</v>
      </c>
      <c r="B415" s="117"/>
      <c r="C415" s="118" t="s">
        <v>20</v>
      </c>
      <c r="D415" s="119"/>
      <c r="E415" s="124" t="s">
        <v>1</v>
      </c>
      <c r="F415" s="125"/>
      <c r="G415" s="125"/>
      <c r="H415" s="125"/>
      <c r="I415" s="125"/>
      <c r="J415" s="124" t="s">
        <v>2</v>
      </c>
      <c r="K415" s="125"/>
      <c r="L415" s="125"/>
      <c r="M415" s="125"/>
      <c r="N415" s="125"/>
      <c r="O415" s="111" t="s">
        <v>74</v>
      </c>
    </row>
    <row r="416" spans="1:18">
      <c r="A416" s="126" t="s">
        <v>3</v>
      </c>
      <c r="B416" s="126" t="s">
        <v>4</v>
      </c>
      <c r="C416" s="120"/>
      <c r="D416" s="121"/>
      <c r="E416" s="127" t="s">
        <v>5</v>
      </c>
      <c r="F416" s="129" t="s">
        <v>6</v>
      </c>
      <c r="G416" s="129"/>
      <c r="H416" s="99" t="s">
        <v>7</v>
      </c>
      <c r="I416" s="99"/>
      <c r="J416" s="127" t="s">
        <v>5</v>
      </c>
      <c r="K416" s="97" t="s">
        <v>6</v>
      </c>
      <c r="L416" s="98"/>
      <c r="M416" s="99" t="s">
        <v>7</v>
      </c>
      <c r="N416" s="99"/>
      <c r="O416" s="112"/>
    </row>
    <row r="417" spans="1:18">
      <c r="A417" s="126"/>
      <c r="B417" s="126"/>
      <c r="C417" s="120"/>
      <c r="D417" s="121"/>
      <c r="E417" s="127"/>
      <c r="F417" s="100" t="s">
        <v>8</v>
      </c>
      <c r="G417" s="102" t="s">
        <v>9</v>
      </c>
      <c r="H417" s="100" t="s">
        <v>8</v>
      </c>
      <c r="I417" s="104" t="s">
        <v>9</v>
      </c>
      <c r="J417" s="127"/>
      <c r="K417" s="100" t="s">
        <v>8</v>
      </c>
      <c r="L417" s="102" t="s">
        <v>9</v>
      </c>
      <c r="M417" s="69" t="s">
        <v>8</v>
      </c>
      <c r="N417" s="104" t="s">
        <v>9</v>
      </c>
      <c r="O417" s="112"/>
    </row>
    <row r="418" spans="1:18" ht="14.65" thickBot="1">
      <c r="A418" s="126"/>
      <c r="B418" s="126"/>
      <c r="C418" s="122"/>
      <c r="D418" s="123"/>
      <c r="E418" s="128"/>
      <c r="F418" s="101"/>
      <c r="G418" s="103"/>
      <c r="H418" s="101"/>
      <c r="I418" s="105"/>
      <c r="J418" s="128"/>
      <c r="K418" s="101"/>
      <c r="L418" s="103"/>
      <c r="M418" s="5" t="s">
        <v>10</v>
      </c>
      <c r="N418" s="105"/>
      <c r="O418" s="112"/>
    </row>
    <row r="419" spans="1:18" ht="14.65" thickBot="1">
      <c r="A419" s="117"/>
      <c r="B419" s="117"/>
      <c r="C419" s="117"/>
      <c r="D419" s="117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12"/>
    </row>
    <row r="420" spans="1:18" ht="14.65" thickBot="1">
      <c r="A420" s="59">
        <v>42552</v>
      </c>
      <c r="B420" s="59">
        <v>42735</v>
      </c>
      <c r="C420" s="15"/>
      <c r="D420" s="60" t="s">
        <v>15</v>
      </c>
      <c r="E420" s="13">
        <v>0</v>
      </c>
      <c r="F420" s="14">
        <v>0</v>
      </c>
      <c r="G420" s="38">
        <f>IF(F420&gt;0,(F420*100/(E420)),0)</f>
        <v>0</v>
      </c>
      <c r="H420" s="14">
        <v>0</v>
      </c>
      <c r="I420" s="39">
        <f>IF(H420&gt;0,(H420*100/(E420)),0)</f>
        <v>0</v>
      </c>
      <c r="J420" s="13">
        <v>2</v>
      </c>
      <c r="K420" s="14">
        <v>1</v>
      </c>
      <c r="L420" s="38">
        <f>IF(K420&gt;0,(K420*100/(J420)),0)</f>
        <v>50</v>
      </c>
      <c r="M420" s="14">
        <v>1</v>
      </c>
      <c r="N420" s="39">
        <f>IF(M420&gt;0,(M420*100/(J420)),0)</f>
        <v>50</v>
      </c>
      <c r="O420" s="112"/>
      <c r="P420" s="17"/>
      <c r="Q420" s="16"/>
      <c r="R420" s="16"/>
    </row>
    <row r="421" spans="1:18" ht="14.65" thickBot="1">
      <c r="A421" s="59">
        <v>42552</v>
      </c>
      <c r="B421" s="59">
        <v>42735</v>
      </c>
      <c r="C421" s="15"/>
      <c r="D421" s="60" t="s">
        <v>16</v>
      </c>
      <c r="E421" s="13">
        <v>1</v>
      </c>
      <c r="F421" s="14">
        <v>1</v>
      </c>
      <c r="G421" s="38">
        <f>IF(F421&gt;0,(F421*100/(E421)),0)</f>
        <v>100</v>
      </c>
      <c r="H421" s="14">
        <v>0</v>
      </c>
      <c r="I421" s="39">
        <f>IF(H421&gt;0,(H421*100/(E421)),0)</f>
        <v>0</v>
      </c>
      <c r="J421" s="13">
        <v>2</v>
      </c>
      <c r="K421" s="14">
        <v>1</v>
      </c>
      <c r="L421" s="38">
        <f>IF(K421&gt;0,(K421*100/(J421)),0)</f>
        <v>50</v>
      </c>
      <c r="M421" s="14">
        <v>1</v>
      </c>
      <c r="N421" s="39">
        <f>IF(M421&gt;0,(M421*100/(J421)),0)</f>
        <v>50</v>
      </c>
      <c r="O421" s="112"/>
      <c r="P421" s="17"/>
      <c r="Q421" s="16"/>
      <c r="R421" s="16"/>
    </row>
    <row r="422" spans="1:18" s="11" customFormat="1" ht="14.65" thickBot="1">
      <c r="A422" s="59">
        <v>42736</v>
      </c>
      <c r="B422" s="59">
        <v>42916</v>
      </c>
      <c r="C422" s="6"/>
      <c r="D422" s="60" t="s">
        <v>17</v>
      </c>
      <c r="E422" s="7">
        <v>8</v>
      </c>
      <c r="F422" s="8">
        <v>7</v>
      </c>
      <c r="G422" s="38">
        <f>IF(F422&gt;0,(F422*100/(E422)),0)</f>
        <v>87.5</v>
      </c>
      <c r="H422" s="8">
        <v>1</v>
      </c>
      <c r="I422" s="39">
        <f>IF(H422&gt;0,(H422*100/(E422)),0)</f>
        <v>12.5</v>
      </c>
      <c r="J422" s="7">
        <v>15</v>
      </c>
      <c r="K422" s="8">
        <v>7</v>
      </c>
      <c r="L422" s="38">
        <f>IF(K422&gt;0,(K422*100/(J422)),0)</f>
        <v>46.666666666666664</v>
      </c>
      <c r="M422" s="8">
        <v>8</v>
      </c>
      <c r="N422" s="39">
        <f>IF(M422&gt;0,(M422*100/(J422)),0)</f>
        <v>53.333333333333336</v>
      </c>
      <c r="O422" s="112"/>
      <c r="P422" s="12"/>
    </row>
    <row r="423" spans="1:18" s="11" customFormat="1">
      <c r="A423" s="59">
        <v>42736</v>
      </c>
      <c r="B423" s="59">
        <v>42916</v>
      </c>
      <c r="C423" s="6"/>
      <c r="D423" s="60" t="s">
        <v>13</v>
      </c>
      <c r="E423" s="7">
        <v>187</v>
      </c>
      <c r="F423" s="8">
        <v>124</v>
      </c>
      <c r="G423" s="38">
        <f>IF(F423&gt;0,(F423*100/(E423)),0)</f>
        <v>66.310160427807489</v>
      </c>
      <c r="H423" s="8">
        <v>63</v>
      </c>
      <c r="I423" s="39">
        <f>IF(H423&gt;0,(H423*100/(E423)),0)</f>
        <v>33.689839572192511</v>
      </c>
      <c r="J423" s="7">
        <v>249</v>
      </c>
      <c r="K423" s="8">
        <v>121</v>
      </c>
      <c r="L423" s="38">
        <f>IF(K423&gt;0,(K423*100/(J423)),0)</f>
        <v>48.594377510040161</v>
      </c>
      <c r="M423" s="8">
        <v>128</v>
      </c>
      <c r="N423" s="39">
        <f>IF(M423&gt;0,(M423*100/(J423)),0)</f>
        <v>51.405622489959839</v>
      </c>
      <c r="O423" s="113"/>
      <c r="P423" s="12"/>
    </row>
    <row r="424" spans="1:18" s="47" customFormat="1">
      <c r="A424" s="149" t="s">
        <v>11</v>
      </c>
      <c r="B424" s="149"/>
      <c r="C424" s="149"/>
      <c r="D424" s="150"/>
      <c r="E424" s="42">
        <f t="shared" ref="E424:N424" si="86">SUM(E421:E423)</f>
        <v>196</v>
      </c>
      <c r="F424" s="42">
        <f t="shared" si="86"/>
        <v>132</v>
      </c>
      <c r="G424" s="42">
        <f t="shared" si="86"/>
        <v>253.81016042780749</v>
      </c>
      <c r="H424" s="42">
        <f t="shared" si="86"/>
        <v>64</v>
      </c>
      <c r="I424" s="42">
        <f t="shared" si="86"/>
        <v>46.189839572192511</v>
      </c>
      <c r="J424" s="42">
        <f t="shared" si="86"/>
        <v>266</v>
      </c>
      <c r="K424" s="42">
        <f t="shared" si="86"/>
        <v>129</v>
      </c>
      <c r="L424" s="42">
        <f t="shared" si="86"/>
        <v>145.26104417670683</v>
      </c>
      <c r="M424" s="42">
        <f t="shared" si="86"/>
        <v>137</v>
      </c>
      <c r="N424" s="42">
        <f t="shared" si="86"/>
        <v>154.73895582329317</v>
      </c>
      <c r="O424" s="77">
        <v>0</v>
      </c>
      <c r="P424" s="46"/>
      <c r="Q424" s="45"/>
      <c r="R424" s="45"/>
    </row>
    <row r="425" spans="1:18" s="52" customFormat="1" ht="14.65" thickBot="1">
      <c r="A425" s="135" t="s">
        <v>12</v>
      </c>
      <c r="B425" s="135"/>
      <c r="C425" s="135"/>
      <c r="D425" s="173"/>
      <c r="E425" s="48">
        <f>SUM(E424)</f>
        <v>196</v>
      </c>
      <c r="F425" s="49">
        <f>F424</f>
        <v>132</v>
      </c>
      <c r="G425" s="50">
        <f>IF(F425&gt;0,(F425*100/(E425)),0)</f>
        <v>67.34693877551021</v>
      </c>
      <c r="H425" s="49">
        <f>H424</f>
        <v>64</v>
      </c>
      <c r="I425" s="51">
        <f>IF(H425&gt;0,(H425*100/(E425)),0)</f>
        <v>32.653061224489797</v>
      </c>
      <c r="J425" s="48">
        <f>J424</f>
        <v>266</v>
      </c>
      <c r="K425" s="49">
        <f>K424</f>
        <v>129</v>
      </c>
      <c r="L425" s="50">
        <f>IF(K425&gt;0,(K425*100/(J425)),0)</f>
        <v>48.496240601503757</v>
      </c>
      <c r="M425" s="49">
        <f>M424</f>
        <v>137</v>
      </c>
      <c r="N425" s="51">
        <f>IF(M425&gt;0,(M425*100/(J425)),0)</f>
        <v>51.503759398496243</v>
      </c>
      <c r="O425" s="75">
        <v>0</v>
      </c>
      <c r="P425" s="53"/>
    </row>
    <row r="428" spans="1:18" s="1" customFormat="1" ht="18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P428" s="2"/>
    </row>
    <row r="429" spans="1:18" s="1" customFormat="1" ht="18">
      <c r="A429" s="115" t="s">
        <v>56</v>
      </c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P429" s="2"/>
    </row>
    <row r="430" spans="1:18" s="106" customFormat="1" ht="14.65" thickBot="1"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1:18">
      <c r="A431" s="117" t="s">
        <v>0</v>
      </c>
      <c r="B431" s="117"/>
      <c r="C431" s="118" t="s">
        <v>20</v>
      </c>
      <c r="D431" s="119"/>
      <c r="E431" s="124" t="s">
        <v>1</v>
      </c>
      <c r="F431" s="125"/>
      <c r="G431" s="125"/>
      <c r="H431" s="125"/>
      <c r="I431" s="125"/>
      <c r="J431" s="124" t="s">
        <v>2</v>
      </c>
      <c r="K431" s="125"/>
      <c r="L431" s="125"/>
      <c r="M431" s="125"/>
      <c r="N431" s="125"/>
      <c r="O431" s="111" t="s">
        <v>74</v>
      </c>
    </row>
    <row r="432" spans="1:18">
      <c r="A432" s="126" t="s">
        <v>3</v>
      </c>
      <c r="B432" s="126" t="s">
        <v>4</v>
      </c>
      <c r="C432" s="120"/>
      <c r="D432" s="121"/>
      <c r="E432" s="127" t="s">
        <v>5</v>
      </c>
      <c r="F432" s="129" t="s">
        <v>6</v>
      </c>
      <c r="G432" s="129"/>
      <c r="H432" s="99" t="s">
        <v>7</v>
      </c>
      <c r="I432" s="99"/>
      <c r="J432" s="127" t="s">
        <v>5</v>
      </c>
      <c r="K432" s="97" t="s">
        <v>6</v>
      </c>
      <c r="L432" s="98"/>
      <c r="M432" s="99" t="s">
        <v>7</v>
      </c>
      <c r="N432" s="99"/>
      <c r="O432" s="112"/>
    </row>
    <row r="433" spans="1:18">
      <c r="A433" s="126"/>
      <c r="B433" s="126"/>
      <c r="C433" s="120"/>
      <c r="D433" s="121"/>
      <c r="E433" s="127"/>
      <c r="F433" s="100" t="s">
        <v>8</v>
      </c>
      <c r="G433" s="102" t="s">
        <v>9</v>
      </c>
      <c r="H433" s="100" t="s">
        <v>8</v>
      </c>
      <c r="I433" s="104" t="s">
        <v>9</v>
      </c>
      <c r="J433" s="127"/>
      <c r="K433" s="100" t="s">
        <v>8</v>
      </c>
      <c r="L433" s="102" t="s">
        <v>9</v>
      </c>
      <c r="M433" s="69" t="s">
        <v>8</v>
      </c>
      <c r="N433" s="104" t="s">
        <v>9</v>
      </c>
      <c r="O433" s="112"/>
    </row>
    <row r="434" spans="1:18" ht="14.65" thickBot="1">
      <c r="A434" s="126"/>
      <c r="B434" s="126"/>
      <c r="C434" s="122"/>
      <c r="D434" s="123"/>
      <c r="E434" s="128"/>
      <c r="F434" s="101"/>
      <c r="G434" s="103"/>
      <c r="H434" s="101"/>
      <c r="I434" s="105"/>
      <c r="J434" s="128"/>
      <c r="K434" s="101"/>
      <c r="L434" s="103"/>
      <c r="M434" s="5" t="s">
        <v>10</v>
      </c>
      <c r="N434" s="105"/>
      <c r="O434" s="112"/>
    </row>
    <row r="435" spans="1:18" ht="14.65" thickBot="1">
      <c r="A435" s="117"/>
      <c r="B435" s="117"/>
      <c r="C435" s="117"/>
      <c r="D435" s="117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12"/>
    </row>
    <row r="436" spans="1:18" s="11" customFormat="1">
      <c r="A436" s="59">
        <v>42736</v>
      </c>
      <c r="B436" s="59">
        <v>42916</v>
      </c>
      <c r="C436" s="6"/>
      <c r="D436" s="60" t="s">
        <v>13</v>
      </c>
      <c r="E436" s="7">
        <v>33</v>
      </c>
      <c r="F436" s="8">
        <v>26</v>
      </c>
      <c r="G436" s="38">
        <f>IF(F436&gt;0,(F436*100/(E436)),0)</f>
        <v>78.787878787878782</v>
      </c>
      <c r="H436" s="8">
        <v>7</v>
      </c>
      <c r="I436" s="39">
        <f>IF(H436&gt;0,(H436*100/(E436)),0)</f>
        <v>21.212121212121211</v>
      </c>
      <c r="J436" s="7">
        <v>90</v>
      </c>
      <c r="K436" s="8">
        <v>20</v>
      </c>
      <c r="L436" s="38">
        <f>IF(K436&gt;0,(K436*100/(J436)),0)</f>
        <v>22.222222222222221</v>
      </c>
      <c r="M436" s="8">
        <v>70</v>
      </c>
      <c r="N436" s="39">
        <f>IF(M436&gt;0,(M436*100/(J436)),0)</f>
        <v>77.777777777777771</v>
      </c>
      <c r="O436" s="113"/>
      <c r="P436" s="12"/>
    </row>
    <row r="437" spans="1:18" s="47" customFormat="1">
      <c r="A437" s="149" t="s">
        <v>11</v>
      </c>
      <c r="B437" s="149"/>
      <c r="C437" s="149"/>
      <c r="D437" s="150"/>
      <c r="E437" s="42">
        <f t="shared" ref="E437:N437" si="87">SUM(E436:E436)</f>
        <v>33</v>
      </c>
      <c r="F437" s="42">
        <f t="shared" si="87"/>
        <v>26</v>
      </c>
      <c r="G437" s="42">
        <f t="shared" si="87"/>
        <v>78.787878787878782</v>
      </c>
      <c r="H437" s="42">
        <f t="shared" si="87"/>
        <v>7</v>
      </c>
      <c r="I437" s="42">
        <f t="shared" si="87"/>
        <v>21.212121212121211</v>
      </c>
      <c r="J437" s="42">
        <f t="shared" si="87"/>
        <v>90</v>
      </c>
      <c r="K437" s="42">
        <f t="shared" si="87"/>
        <v>20</v>
      </c>
      <c r="L437" s="42">
        <f t="shared" si="87"/>
        <v>22.222222222222221</v>
      </c>
      <c r="M437" s="42">
        <f t="shared" si="87"/>
        <v>70</v>
      </c>
      <c r="N437" s="42">
        <f t="shared" si="87"/>
        <v>77.777777777777771</v>
      </c>
      <c r="O437" s="77">
        <v>0</v>
      </c>
      <c r="P437" s="46"/>
      <c r="Q437" s="45"/>
      <c r="R437" s="45"/>
    </row>
    <row r="438" spans="1:18" s="52" customFormat="1" ht="14.65" thickBot="1">
      <c r="A438" s="135" t="s">
        <v>12</v>
      </c>
      <c r="B438" s="135"/>
      <c r="C438" s="135"/>
      <c r="D438" s="173"/>
      <c r="E438" s="48">
        <f>SUM(E437)</f>
        <v>33</v>
      </c>
      <c r="F438" s="49">
        <f>F437</f>
        <v>26</v>
      </c>
      <c r="G438" s="50">
        <f>IF(F438&gt;0,(F438*100/(E438)),0)</f>
        <v>78.787878787878782</v>
      </c>
      <c r="H438" s="49">
        <f>H437</f>
        <v>7</v>
      </c>
      <c r="I438" s="51">
        <f>IF(H438&gt;0,(H438*100/(E438)),0)</f>
        <v>21.212121212121211</v>
      </c>
      <c r="J438" s="48">
        <f>J437</f>
        <v>90</v>
      </c>
      <c r="K438" s="49">
        <f>K437</f>
        <v>20</v>
      </c>
      <c r="L438" s="50">
        <f>IF(K438&gt;0,(K438*100/(J438)),0)</f>
        <v>22.222222222222221</v>
      </c>
      <c r="M438" s="49">
        <f>M437</f>
        <v>70</v>
      </c>
      <c r="N438" s="51">
        <f>IF(M438&gt;0,(M438*100/(J438)),0)</f>
        <v>77.777777777777771</v>
      </c>
      <c r="O438" s="75">
        <v>0</v>
      </c>
      <c r="P438" s="53"/>
    </row>
    <row r="441" spans="1:18" s="1" customFormat="1" ht="18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P441" s="2"/>
    </row>
    <row r="442" spans="1:18" s="1" customFormat="1" ht="18">
      <c r="A442" s="115" t="s">
        <v>57</v>
      </c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P442" s="2"/>
    </row>
    <row r="443" spans="1:18" s="106" customFormat="1" ht="14.65" thickBot="1"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1:18">
      <c r="A444" s="117" t="s">
        <v>0</v>
      </c>
      <c r="B444" s="117"/>
      <c r="C444" s="118" t="s">
        <v>20</v>
      </c>
      <c r="D444" s="119"/>
      <c r="E444" s="124" t="s">
        <v>1</v>
      </c>
      <c r="F444" s="125"/>
      <c r="G444" s="125"/>
      <c r="H444" s="125"/>
      <c r="I444" s="125"/>
      <c r="J444" s="124" t="s">
        <v>2</v>
      </c>
      <c r="K444" s="125"/>
      <c r="L444" s="125"/>
      <c r="M444" s="125"/>
      <c r="N444" s="125"/>
      <c r="O444" s="111" t="s">
        <v>74</v>
      </c>
    </row>
    <row r="445" spans="1:18">
      <c r="A445" s="126" t="s">
        <v>3</v>
      </c>
      <c r="B445" s="126" t="s">
        <v>4</v>
      </c>
      <c r="C445" s="120"/>
      <c r="D445" s="121"/>
      <c r="E445" s="127" t="s">
        <v>5</v>
      </c>
      <c r="F445" s="129" t="s">
        <v>6</v>
      </c>
      <c r="G445" s="129"/>
      <c r="H445" s="99" t="s">
        <v>7</v>
      </c>
      <c r="I445" s="99"/>
      <c r="J445" s="127" t="s">
        <v>5</v>
      </c>
      <c r="K445" s="97" t="s">
        <v>6</v>
      </c>
      <c r="L445" s="98"/>
      <c r="M445" s="99" t="s">
        <v>7</v>
      </c>
      <c r="N445" s="99"/>
      <c r="O445" s="112"/>
    </row>
    <row r="446" spans="1:18">
      <c r="A446" s="126"/>
      <c r="B446" s="126"/>
      <c r="C446" s="120"/>
      <c r="D446" s="121"/>
      <c r="E446" s="127"/>
      <c r="F446" s="100" t="s">
        <v>8</v>
      </c>
      <c r="G446" s="102" t="s">
        <v>9</v>
      </c>
      <c r="H446" s="100" t="s">
        <v>8</v>
      </c>
      <c r="I446" s="104" t="s">
        <v>9</v>
      </c>
      <c r="J446" s="127"/>
      <c r="K446" s="100" t="s">
        <v>8</v>
      </c>
      <c r="L446" s="102" t="s">
        <v>9</v>
      </c>
      <c r="M446" s="69" t="s">
        <v>8</v>
      </c>
      <c r="N446" s="104" t="s">
        <v>9</v>
      </c>
      <c r="O446" s="112"/>
    </row>
    <row r="447" spans="1:18" ht="14.65" thickBot="1">
      <c r="A447" s="126"/>
      <c r="B447" s="126"/>
      <c r="C447" s="122"/>
      <c r="D447" s="123"/>
      <c r="E447" s="128"/>
      <c r="F447" s="101"/>
      <c r="G447" s="103"/>
      <c r="H447" s="101"/>
      <c r="I447" s="105"/>
      <c r="J447" s="128"/>
      <c r="K447" s="101"/>
      <c r="L447" s="103"/>
      <c r="M447" s="5" t="s">
        <v>10</v>
      </c>
      <c r="N447" s="105"/>
      <c r="O447" s="112"/>
    </row>
    <row r="448" spans="1:18" ht="14.65" thickBot="1">
      <c r="A448" s="117"/>
      <c r="B448" s="117"/>
      <c r="C448" s="117"/>
      <c r="D448" s="117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12"/>
    </row>
    <row r="449" spans="1:18" ht="14.65" thickBot="1">
      <c r="A449" s="59">
        <v>42552</v>
      </c>
      <c r="B449" s="59">
        <v>42735</v>
      </c>
      <c r="C449" s="15"/>
      <c r="D449" s="60" t="s">
        <v>17</v>
      </c>
      <c r="E449" s="13">
        <v>7</v>
      </c>
      <c r="F449" s="14">
        <v>4</v>
      </c>
      <c r="G449" s="38">
        <f>IF(F449&gt;0,(F449*100/(E449)),0)</f>
        <v>57.142857142857146</v>
      </c>
      <c r="H449" s="14">
        <v>3</v>
      </c>
      <c r="I449" s="39">
        <f>IF(H449&gt;0,(H449*100/(E449)),0)</f>
        <v>42.857142857142854</v>
      </c>
      <c r="J449" s="13">
        <v>2</v>
      </c>
      <c r="K449" s="14">
        <v>1</v>
      </c>
      <c r="L449" s="38">
        <f>IF(K449&gt;0,(K449*100/(J449)),0)</f>
        <v>50</v>
      </c>
      <c r="M449" s="14">
        <v>1</v>
      </c>
      <c r="N449" s="39">
        <f>IF(M449&gt;0,(M449*100/(J449)),0)</f>
        <v>50</v>
      </c>
      <c r="O449" s="112"/>
      <c r="P449" s="17"/>
      <c r="Q449" s="16"/>
      <c r="R449" s="16"/>
    </row>
    <row r="450" spans="1:18">
      <c r="A450" s="59">
        <v>42552</v>
      </c>
      <c r="B450" s="59">
        <v>42735</v>
      </c>
      <c r="C450" s="15"/>
      <c r="D450" s="60" t="s">
        <v>13</v>
      </c>
      <c r="E450" s="13">
        <v>172</v>
      </c>
      <c r="F450" s="14">
        <v>122</v>
      </c>
      <c r="G450" s="38">
        <f>IF(F450&gt;0,(F450*100/(E450)),0)</f>
        <v>70.930232558139537</v>
      </c>
      <c r="H450" s="14">
        <v>50</v>
      </c>
      <c r="I450" s="39">
        <f>IF(H450&gt;0,(H450*100/(E450)),0)</f>
        <v>29.069767441860463</v>
      </c>
      <c r="J450" s="13">
        <v>213</v>
      </c>
      <c r="K450" s="14">
        <v>125</v>
      </c>
      <c r="L450" s="38">
        <f>IF(K450&gt;0,(K450*100/(J450)),0)</f>
        <v>58.685446009389672</v>
      </c>
      <c r="M450" s="14">
        <v>88</v>
      </c>
      <c r="N450" s="39">
        <f>IF(M450&gt;0,(M450*100/(J450)),0)</f>
        <v>41.314553990610328</v>
      </c>
      <c r="O450" s="113"/>
      <c r="P450" s="17"/>
      <c r="Q450" s="16"/>
      <c r="R450" s="16"/>
    </row>
    <row r="451" spans="1:18" s="47" customFormat="1">
      <c r="A451" s="149" t="s">
        <v>11</v>
      </c>
      <c r="B451" s="149"/>
      <c r="C451" s="149"/>
      <c r="D451" s="150"/>
      <c r="E451" s="42">
        <f t="shared" ref="E451:N451" si="88">SUM(E450:E450)</f>
        <v>172</v>
      </c>
      <c r="F451" s="42">
        <f t="shared" si="88"/>
        <v>122</v>
      </c>
      <c r="G451" s="42">
        <f t="shared" si="88"/>
        <v>70.930232558139537</v>
      </c>
      <c r="H451" s="42">
        <f t="shared" si="88"/>
        <v>50</v>
      </c>
      <c r="I451" s="42">
        <f t="shared" si="88"/>
        <v>29.069767441860463</v>
      </c>
      <c r="J451" s="42">
        <f t="shared" si="88"/>
        <v>213</v>
      </c>
      <c r="K451" s="42">
        <f t="shared" si="88"/>
        <v>125</v>
      </c>
      <c r="L451" s="42">
        <f t="shared" si="88"/>
        <v>58.685446009389672</v>
      </c>
      <c r="M451" s="42">
        <f t="shared" si="88"/>
        <v>88</v>
      </c>
      <c r="N451" s="42">
        <f t="shared" si="88"/>
        <v>41.314553990610328</v>
      </c>
      <c r="O451" s="77">
        <v>0</v>
      </c>
      <c r="P451" s="46"/>
      <c r="Q451" s="45"/>
      <c r="R451" s="45"/>
    </row>
    <row r="452" spans="1:18" s="52" customFormat="1" ht="14.65" thickBot="1">
      <c r="A452" s="135" t="s">
        <v>12</v>
      </c>
      <c r="B452" s="135"/>
      <c r="C452" s="135"/>
      <c r="D452" s="173"/>
      <c r="E452" s="48">
        <f>SUM(E451)</f>
        <v>172</v>
      </c>
      <c r="F452" s="49">
        <f>F451</f>
        <v>122</v>
      </c>
      <c r="G452" s="50">
        <f>IF(F452&gt;0,(F452*100/(E452)),0)</f>
        <v>70.930232558139537</v>
      </c>
      <c r="H452" s="49">
        <f>H451</f>
        <v>50</v>
      </c>
      <c r="I452" s="51">
        <f>IF(H452&gt;0,(H452*100/(E452)),0)</f>
        <v>29.069767441860463</v>
      </c>
      <c r="J452" s="48">
        <f>J451</f>
        <v>213</v>
      </c>
      <c r="K452" s="49">
        <f>K451</f>
        <v>125</v>
      </c>
      <c r="L452" s="50">
        <f>IF(K452&gt;0,(K452*100/(J452)),0)</f>
        <v>58.685446009389672</v>
      </c>
      <c r="M452" s="49">
        <f>M451</f>
        <v>88</v>
      </c>
      <c r="N452" s="51">
        <f>IF(M452&gt;0,(M452*100/(J452)),0)</f>
        <v>41.314553990610328</v>
      </c>
      <c r="O452" s="75">
        <v>0</v>
      </c>
      <c r="P452" s="53"/>
    </row>
    <row r="455" spans="1:18" s="1" customFormat="1" ht="18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P455" s="2"/>
    </row>
    <row r="456" spans="1:18" s="1" customFormat="1" ht="18">
      <c r="A456" s="115" t="s">
        <v>58</v>
      </c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P456" s="2"/>
    </row>
    <row r="457" spans="1:18" s="106" customFormat="1" ht="14.65" thickBot="1"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1:18">
      <c r="A458" s="117" t="s">
        <v>0</v>
      </c>
      <c r="B458" s="117"/>
      <c r="C458" s="118" t="s">
        <v>20</v>
      </c>
      <c r="D458" s="119"/>
      <c r="E458" s="124" t="s">
        <v>1</v>
      </c>
      <c r="F458" s="125"/>
      <c r="G458" s="125"/>
      <c r="H458" s="125"/>
      <c r="I458" s="125"/>
      <c r="J458" s="124" t="s">
        <v>2</v>
      </c>
      <c r="K458" s="125"/>
      <c r="L458" s="125"/>
      <c r="M458" s="125"/>
      <c r="N458" s="125"/>
      <c r="O458" s="111" t="s">
        <v>74</v>
      </c>
    </row>
    <row r="459" spans="1:18">
      <c r="A459" s="126" t="s">
        <v>3</v>
      </c>
      <c r="B459" s="126" t="s">
        <v>4</v>
      </c>
      <c r="C459" s="120"/>
      <c r="D459" s="121"/>
      <c r="E459" s="127" t="s">
        <v>5</v>
      </c>
      <c r="F459" s="129" t="s">
        <v>6</v>
      </c>
      <c r="G459" s="129"/>
      <c r="H459" s="99" t="s">
        <v>7</v>
      </c>
      <c r="I459" s="99"/>
      <c r="J459" s="127" t="s">
        <v>5</v>
      </c>
      <c r="K459" s="97" t="s">
        <v>6</v>
      </c>
      <c r="L459" s="98"/>
      <c r="M459" s="99" t="s">
        <v>7</v>
      </c>
      <c r="N459" s="99"/>
      <c r="O459" s="112"/>
    </row>
    <row r="460" spans="1:18">
      <c r="A460" s="126"/>
      <c r="B460" s="126"/>
      <c r="C460" s="120"/>
      <c r="D460" s="121"/>
      <c r="E460" s="127"/>
      <c r="F460" s="100" t="s">
        <v>8</v>
      </c>
      <c r="G460" s="102" t="s">
        <v>9</v>
      </c>
      <c r="H460" s="100" t="s">
        <v>8</v>
      </c>
      <c r="I460" s="104" t="s">
        <v>9</v>
      </c>
      <c r="J460" s="127"/>
      <c r="K460" s="100" t="s">
        <v>8</v>
      </c>
      <c r="L460" s="102" t="s">
        <v>9</v>
      </c>
      <c r="M460" s="69" t="s">
        <v>8</v>
      </c>
      <c r="N460" s="104" t="s">
        <v>9</v>
      </c>
      <c r="O460" s="112"/>
    </row>
    <row r="461" spans="1:18" ht="14.65" thickBot="1">
      <c r="A461" s="126"/>
      <c r="B461" s="126"/>
      <c r="C461" s="122"/>
      <c r="D461" s="123"/>
      <c r="E461" s="128"/>
      <c r="F461" s="101"/>
      <c r="G461" s="103"/>
      <c r="H461" s="101"/>
      <c r="I461" s="105"/>
      <c r="J461" s="128"/>
      <c r="K461" s="101"/>
      <c r="L461" s="103"/>
      <c r="M461" s="5" t="s">
        <v>10</v>
      </c>
      <c r="N461" s="105"/>
      <c r="O461" s="112"/>
    </row>
    <row r="462" spans="1:18" ht="14.65" thickBot="1">
      <c r="A462" s="117"/>
      <c r="B462" s="117"/>
      <c r="C462" s="117"/>
      <c r="D462" s="117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12"/>
    </row>
    <row r="463" spans="1:18" s="11" customFormat="1">
      <c r="A463" s="59">
        <v>42736</v>
      </c>
      <c r="B463" s="59">
        <v>42916</v>
      </c>
      <c r="C463" s="6"/>
      <c r="D463" s="60" t="s">
        <v>13</v>
      </c>
      <c r="E463" s="7">
        <v>24</v>
      </c>
      <c r="F463" s="8">
        <v>17</v>
      </c>
      <c r="G463" s="38">
        <f>IF(F463&gt;0,(F463*100/(E463)),0)</f>
        <v>70.833333333333329</v>
      </c>
      <c r="H463" s="8">
        <v>7</v>
      </c>
      <c r="I463" s="39">
        <f>IF(H463&gt;0,(H463*100/(E463)),0)</f>
        <v>29.166666666666668</v>
      </c>
      <c r="J463" s="7">
        <v>32</v>
      </c>
      <c r="K463" s="8">
        <v>15</v>
      </c>
      <c r="L463" s="38">
        <f>IF(K463&gt;0,(K463*100/(J463)),0)</f>
        <v>46.875</v>
      </c>
      <c r="M463" s="8">
        <v>17</v>
      </c>
      <c r="N463" s="39">
        <f>IF(M463&gt;0,(M463*100/(J463)),0)</f>
        <v>53.125</v>
      </c>
      <c r="O463" s="113"/>
      <c r="P463" s="12"/>
    </row>
    <row r="464" spans="1:18" s="47" customFormat="1">
      <c r="A464" s="149" t="s">
        <v>11</v>
      </c>
      <c r="B464" s="149"/>
      <c r="C464" s="149"/>
      <c r="D464" s="150"/>
      <c r="E464" s="42">
        <f t="shared" ref="E464:N464" si="89">SUM(E463:E463)</f>
        <v>24</v>
      </c>
      <c r="F464" s="42">
        <f t="shared" si="89"/>
        <v>17</v>
      </c>
      <c r="G464" s="42">
        <f t="shared" si="89"/>
        <v>70.833333333333329</v>
      </c>
      <c r="H464" s="42">
        <f t="shared" si="89"/>
        <v>7</v>
      </c>
      <c r="I464" s="42">
        <f t="shared" si="89"/>
        <v>29.166666666666668</v>
      </c>
      <c r="J464" s="42">
        <f t="shared" si="89"/>
        <v>32</v>
      </c>
      <c r="K464" s="42">
        <f t="shared" si="89"/>
        <v>15</v>
      </c>
      <c r="L464" s="42">
        <f t="shared" si="89"/>
        <v>46.875</v>
      </c>
      <c r="M464" s="42">
        <f t="shared" si="89"/>
        <v>17</v>
      </c>
      <c r="N464" s="42">
        <f t="shared" si="89"/>
        <v>53.125</v>
      </c>
      <c r="O464" s="77">
        <v>0</v>
      </c>
      <c r="P464" s="46"/>
      <c r="Q464" s="45"/>
      <c r="R464" s="45"/>
    </row>
    <row r="465" spans="1:18" s="52" customFormat="1" ht="14.65" thickBot="1">
      <c r="A465" s="135" t="s">
        <v>12</v>
      </c>
      <c r="B465" s="135"/>
      <c r="C465" s="135"/>
      <c r="D465" s="173"/>
      <c r="E465" s="48">
        <f>SUM(E464)</f>
        <v>24</v>
      </c>
      <c r="F465" s="49">
        <f>F464</f>
        <v>17</v>
      </c>
      <c r="G465" s="50">
        <f>IF(F465&gt;0,(F465*100/(E465)),0)</f>
        <v>70.833333333333329</v>
      </c>
      <c r="H465" s="49">
        <f>H464</f>
        <v>7</v>
      </c>
      <c r="I465" s="51">
        <f>IF(H465&gt;0,(H465*100/(E465)),0)</f>
        <v>29.166666666666668</v>
      </c>
      <c r="J465" s="48">
        <f>J464</f>
        <v>32</v>
      </c>
      <c r="K465" s="49">
        <f>K464</f>
        <v>15</v>
      </c>
      <c r="L465" s="50">
        <f>IF(K465&gt;0,(K465*100/(J465)),0)</f>
        <v>46.875</v>
      </c>
      <c r="M465" s="49">
        <f>M464</f>
        <v>17</v>
      </c>
      <c r="N465" s="51">
        <f>IF(M465&gt;0,(M465*100/(J465)),0)</f>
        <v>53.125</v>
      </c>
      <c r="O465" s="75">
        <v>0</v>
      </c>
      <c r="P465" s="53"/>
    </row>
    <row r="468" spans="1:18" s="1" customFormat="1" ht="18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P468" s="2"/>
    </row>
    <row r="469" spans="1:18" s="1" customFormat="1" ht="18">
      <c r="A469" s="115" t="s">
        <v>59</v>
      </c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P469" s="2"/>
    </row>
    <row r="470" spans="1:18" s="106" customFormat="1" ht="14.65" thickBot="1"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1:18">
      <c r="A471" s="117" t="s">
        <v>0</v>
      </c>
      <c r="B471" s="117"/>
      <c r="C471" s="118" t="s">
        <v>20</v>
      </c>
      <c r="D471" s="119"/>
      <c r="E471" s="124" t="s">
        <v>1</v>
      </c>
      <c r="F471" s="125"/>
      <c r="G471" s="125"/>
      <c r="H471" s="125"/>
      <c r="I471" s="125"/>
      <c r="J471" s="124" t="s">
        <v>2</v>
      </c>
      <c r="K471" s="125"/>
      <c r="L471" s="125"/>
      <c r="M471" s="125"/>
      <c r="N471" s="125"/>
      <c r="O471" s="111" t="s">
        <v>74</v>
      </c>
    </row>
    <row r="472" spans="1:18">
      <c r="A472" s="126" t="s">
        <v>3</v>
      </c>
      <c r="B472" s="126" t="s">
        <v>4</v>
      </c>
      <c r="C472" s="120"/>
      <c r="D472" s="121"/>
      <c r="E472" s="127" t="s">
        <v>5</v>
      </c>
      <c r="F472" s="129" t="s">
        <v>6</v>
      </c>
      <c r="G472" s="129"/>
      <c r="H472" s="99" t="s">
        <v>7</v>
      </c>
      <c r="I472" s="99"/>
      <c r="J472" s="127" t="s">
        <v>5</v>
      </c>
      <c r="K472" s="97" t="s">
        <v>6</v>
      </c>
      <c r="L472" s="98"/>
      <c r="M472" s="99" t="s">
        <v>7</v>
      </c>
      <c r="N472" s="99"/>
      <c r="O472" s="112"/>
    </row>
    <row r="473" spans="1:18">
      <c r="A473" s="126"/>
      <c r="B473" s="126"/>
      <c r="C473" s="120"/>
      <c r="D473" s="121"/>
      <c r="E473" s="127"/>
      <c r="F473" s="100" t="s">
        <v>8</v>
      </c>
      <c r="G473" s="102" t="s">
        <v>9</v>
      </c>
      <c r="H473" s="100" t="s">
        <v>8</v>
      </c>
      <c r="I473" s="104" t="s">
        <v>9</v>
      </c>
      <c r="J473" s="127"/>
      <c r="K473" s="100" t="s">
        <v>8</v>
      </c>
      <c r="L473" s="102" t="s">
        <v>9</v>
      </c>
      <c r="M473" s="69" t="s">
        <v>8</v>
      </c>
      <c r="N473" s="104" t="s">
        <v>9</v>
      </c>
      <c r="O473" s="112"/>
    </row>
    <row r="474" spans="1:18" ht="14.65" thickBot="1">
      <c r="A474" s="126"/>
      <c r="B474" s="126"/>
      <c r="C474" s="122"/>
      <c r="D474" s="123"/>
      <c r="E474" s="128"/>
      <c r="F474" s="101"/>
      <c r="G474" s="103"/>
      <c r="H474" s="101"/>
      <c r="I474" s="105"/>
      <c r="J474" s="128"/>
      <c r="K474" s="101"/>
      <c r="L474" s="103"/>
      <c r="M474" s="5" t="s">
        <v>10</v>
      </c>
      <c r="N474" s="105"/>
      <c r="O474" s="112"/>
    </row>
    <row r="475" spans="1:18" ht="14.65" thickBot="1">
      <c r="A475" s="117"/>
      <c r="B475" s="117"/>
      <c r="C475" s="117"/>
      <c r="D475" s="117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12"/>
    </row>
    <row r="476" spans="1:18" s="11" customFormat="1">
      <c r="A476" s="59">
        <v>42736</v>
      </c>
      <c r="B476" s="59">
        <v>42916</v>
      </c>
      <c r="C476" s="6"/>
      <c r="D476" s="60" t="s">
        <v>13</v>
      </c>
      <c r="E476" s="7">
        <v>13</v>
      </c>
      <c r="F476" s="8">
        <v>6</v>
      </c>
      <c r="G476" s="38">
        <f>IF(F476&gt;0,(F476*100/(E476)),0)</f>
        <v>46.153846153846153</v>
      </c>
      <c r="H476" s="8">
        <v>7</v>
      </c>
      <c r="I476" s="39">
        <f>IF(H476&gt;0,(H476*100/(E476)),0)</f>
        <v>53.846153846153847</v>
      </c>
      <c r="J476" s="7">
        <v>26</v>
      </c>
      <c r="K476" s="8">
        <v>12</v>
      </c>
      <c r="L476" s="38">
        <f>IF(K476&gt;0,(K476*100/(J476)),0)</f>
        <v>46.153846153846153</v>
      </c>
      <c r="M476" s="8">
        <v>14</v>
      </c>
      <c r="N476" s="39">
        <f>IF(M476&gt;0,(M476*100/(J476)),0)</f>
        <v>53.846153846153847</v>
      </c>
      <c r="O476" s="113"/>
      <c r="P476" s="12"/>
    </row>
    <row r="477" spans="1:18" s="47" customFormat="1">
      <c r="A477" s="149" t="s">
        <v>11</v>
      </c>
      <c r="B477" s="149"/>
      <c r="C477" s="149"/>
      <c r="D477" s="150"/>
      <c r="E477" s="42">
        <f t="shared" ref="E477:N477" si="90">SUM(E476:E476)</f>
        <v>13</v>
      </c>
      <c r="F477" s="42">
        <f t="shared" si="90"/>
        <v>6</v>
      </c>
      <c r="G477" s="42">
        <f t="shared" si="90"/>
        <v>46.153846153846153</v>
      </c>
      <c r="H477" s="42">
        <f t="shared" si="90"/>
        <v>7</v>
      </c>
      <c r="I477" s="42">
        <f t="shared" si="90"/>
        <v>53.846153846153847</v>
      </c>
      <c r="J477" s="42">
        <f t="shared" si="90"/>
        <v>26</v>
      </c>
      <c r="K477" s="42">
        <f t="shared" si="90"/>
        <v>12</v>
      </c>
      <c r="L477" s="42">
        <f t="shared" si="90"/>
        <v>46.153846153846153</v>
      </c>
      <c r="M477" s="42">
        <f t="shared" si="90"/>
        <v>14</v>
      </c>
      <c r="N477" s="42">
        <f t="shared" si="90"/>
        <v>53.846153846153847</v>
      </c>
      <c r="O477" s="77">
        <v>0</v>
      </c>
      <c r="P477" s="46"/>
      <c r="Q477" s="45"/>
      <c r="R477" s="45"/>
    </row>
    <row r="478" spans="1:18" s="52" customFormat="1" ht="14.65" thickBot="1">
      <c r="A478" s="135" t="s">
        <v>12</v>
      </c>
      <c r="B478" s="135"/>
      <c r="C478" s="135"/>
      <c r="D478" s="173"/>
      <c r="E478" s="48">
        <f>SUM(E477)</f>
        <v>13</v>
      </c>
      <c r="F478" s="49">
        <f>F477</f>
        <v>6</v>
      </c>
      <c r="G478" s="50">
        <f>IF(F478&gt;0,(F478*100/(E478)),0)</f>
        <v>46.153846153846153</v>
      </c>
      <c r="H478" s="49">
        <f>H477</f>
        <v>7</v>
      </c>
      <c r="I478" s="51">
        <f>IF(H478&gt;0,(H478*100/(E478)),0)</f>
        <v>53.846153846153847</v>
      </c>
      <c r="J478" s="48">
        <f>J477</f>
        <v>26</v>
      </c>
      <c r="K478" s="49">
        <f>K477</f>
        <v>12</v>
      </c>
      <c r="L478" s="50">
        <f>IF(K478&gt;0,(K478*100/(J478)),0)</f>
        <v>46.153846153846153</v>
      </c>
      <c r="M478" s="49">
        <f>M477</f>
        <v>14</v>
      </c>
      <c r="N478" s="51">
        <f>IF(M478&gt;0,(M478*100/(J478)),0)</f>
        <v>53.846153846153847</v>
      </c>
      <c r="O478" s="75">
        <v>0</v>
      </c>
      <c r="P478" s="53"/>
    </row>
    <row r="481" spans="1:18" s="1" customFormat="1" ht="18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P481" s="2"/>
    </row>
    <row r="482" spans="1:18" s="1" customFormat="1" ht="18">
      <c r="A482" s="115" t="s">
        <v>60</v>
      </c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P482" s="2"/>
    </row>
    <row r="483" spans="1:18" s="106" customFormat="1" ht="14.65" thickBot="1"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1:18">
      <c r="A484" s="117" t="s">
        <v>0</v>
      </c>
      <c r="B484" s="117"/>
      <c r="C484" s="118" t="s">
        <v>20</v>
      </c>
      <c r="D484" s="119"/>
      <c r="E484" s="124" t="s">
        <v>1</v>
      </c>
      <c r="F484" s="125"/>
      <c r="G484" s="125"/>
      <c r="H484" s="125"/>
      <c r="I484" s="125"/>
      <c r="J484" s="124" t="s">
        <v>2</v>
      </c>
      <c r="K484" s="125"/>
      <c r="L484" s="125"/>
      <c r="M484" s="125"/>
      <c r="N484" s="125"/>
      <c r="O484" s="111" t="s">
        <v>74</v>
      </c>
    </row>
    <row r="485" spans="1:18">
      <c r="A485" s="126" t="s">
        <v>3</v>
      </c>
      <c r="B485" s="126" t="s">
        <v>4</v>
      </c>
      <c r="C485" s="120"/>
      <c r="D485" s="121"/>
      <c r="E485" s="127" t="s">
        <v>5</v>
      </c>
      <c r="F485" s="129" t="s">
        <v>6</v>
      </c>
      <c r="G485" s="129"/>
      <c r="H485" s="99" t="s">
        <v>7</v>
      </c>
      <c r="I485" s="99"/>
      <c r="J485" s="127" t="s">
        <v>5</v>
      </c>
      <c r="K485" s="97" t="s">
        <v>6</v>
      </c>
      <c r="L485" s="98"/>
      <c r="M485" s="99" t="s">
        <v>7</v>
      </c>
      <c r="N485" s="99"/>
      <c r="O485" s="112"/>
    </row>
    <row r="486" spans="1:18">
      <c r="A486" s="126"/>
      <c r="B486" s="126"/>
      <c r="C486" s="120"/>
      <c r="D486" s="121"/>
      <c r="E486" s="127"/>
      <c r="F486" s="100" t="s">
        <v>8</v>
      </c>
      <c r="G486" s="102" t="s">
        <v>9</v>
      </c>
      <c r="H486" s="100" t="s">
        <v>8</v>
      </c>
      <c r="I486" s="104" t="s">
        <v>9</v>
      </c>
      <c r="J486" s="127"/>
      <c r="K486" s="100" t="s">
        <v>8</v>
      </c>
      <c r="L486" s="102" t="s">
        <v>9</v>
      </c>
      <c r="M486" s="69" t="s">
        <v>8</v>
      </c>
      <c r="N486" s="104" t="s">
        <v>9</v>
      </c>
      <c r="O486" s="112"/>
    </row>
    <row r="487" spans="1:18" ht="14.65" thickBot="1">
      <c r="A487" s="126"/>
      <c r="B487" s="126"/>
      <c r="C487" s="122"/>
      <c r="D487" s="123"/>
      <c r="E487" s="128"/>
      <c r="F487" s="101"/>
      <c r="G487" s="103"/>
      <c r="H487" s="101"/>
      <c r="I487" s="105"/>
      <c r="J487" s="128"/>
      <c r="K487" s="101"/>
      <c r="L487" s="103"/>
      <c r="M487" s="5" t="s">
        <v>10</v>
      </c>
      <c r="N487" s="105"/>
      <c r="O487" s="112"/>
    </row>
    <row r="488" spans="1:18" ht="14.65" thickBot="1">
      <c r="A488" s="117"/>
      <c r="B488" s="117"/>
      <c r="C488" s="117"/>
      <c r="D488" s="117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12"/>
    </row>
    <row r="489" spans="1:18" s="11" customFormat="1">
      <c r="A489" s="59">
        <v>42736</v>
      </c>
      <c r="B489" s="59">
        <v>42916</v>
      </c>
      <c r="C489" s="6"/>
      <c r="D489" s="60" t="s">
        <v>13</v>
      </c>
      <c r="E489" s="7">
        <v>46</v>
      </c>
      <c r="F489" s="8">
        <v>25</v>
      </c>
      <c r="G489" s="38">
        <f>IF(F489&gt;0,(F489*100/(E489)),0)</f>
        <v>54.347826086956523</v>
      </c>
      <c r="H489" s="8">
        <v>21</v>
      </c>
      <c r="I489" s="39">
        <f>IF(H489&gt;0,(H489*100/(E489)),0)</f>
        <v>45.652173913043477</v>
      </c>
      <c r="J489" s="7">
        <v>64</v>
      </c>
      <c r="K489" s="8">
        <v>33</v>
      </c>
      <c r="L489" s="38">
        <f>IF(K489&gt;0,(K489*100/(J489)),0)</f>
        <v>51.5625</v>
      </c>
      <c r="M489" s="8">
        <v>31</v>
      </c>
      <c r="N489" s="39">
        <f>IF(M489&gt;0,(M489*100/(J489)),0)</f>
        <v>48.4375</v>
      </c>
      <c r="O489" s="113"/>
      <c r="P489" s="12"/>
    </row>
    <row r="490" spans="1:18" s="47" customFormat="1">
      <c r="A490" s="149" t="s">
        <v>11</v>
      </c>
      <c r="B490" s="149"/>
      <c r="C490" s="149"/>
      <c r="D490" s="150"/>
      <c r="E490" s="42">
        <f t="shared" ref="E490:N490" si="91">SUM(E489:E489)</f>
        <v>46</v>
      </c>
      <c r="F490" s="42">
        <f t="shared" si="91"/>
        <v>25</v>
      </c>
      <c r="G490" s="42">
        <f t="shared" si="91"/>
        <v>54.347826086956523</v>
      </c>
      <c r="H490" s="42">
        <f t="shared" si="91"/>
        <v>21</v>
      </c>
      <c r="I490" s="42">
        <f t="shared" si="91"/>
        <v>45.652173913043477</v>
      </c>
      <c r="J490" s="42">
        <f t="shared" si="91"/>
        <v>64</v>
      </c>
      <c r="K490" s="42">
        <f t="shared" si="91"/>
        <v>33</v>
      </c>
      <c r="L490" s="42">
        <f t="shared" si="91"/>
        <v>51.5625</v>
      </c>
      <c r="M490" s="42">
        <f t="shared" si="91"/>
        <v>31</v>
      </c>
      <c r="N490" s="42">
        <f t="shared" si="91"/>
        <v>48.4375</v>
      </c>
      <c r="O490" s="77">
        <v>0</v>
      </c>
      <c r="P490" s="46"/>
      <c r="Q490" s="45"/>
      <c r="R490" s="45"/>
    </row>
    <row r="491" spans="1:18" s="52" customFormat="1" ht="14.65" thickBot="1">
      <c r="A491" s="135" t="s">
        <v>12</v>
      </c>
      <c r="B491" s="135"/>
      <c r="C491" s="135"/>
      <c r="D491" s="173"/>
      <c r="E491" s="48">
        <f>SUM(E490)</f>
        <v>46</v>
      </c>
      <c r="F491" s="49">
        <f>F490</f>
        <v>25</v>
      </c>
      <c r="G491" s="50">
        <f>IF(F491&gt;0,(F491*100/(E491)),0)</f>
        <v>54.347826086956523</v>
      </c>
      <c r="H491" s="49">
        <f>H490</f>
        <v>21</v>
      </c>
      <c r="I491" s="51">
        <f>IF(H491&gt;0,(H491*100/(E491)),0)</f>
        <v>45.652173913043477</v>
      </c>
      <c r="J491" s="48">
        <f>J490</f>
        <v>64</v>
      </c>
      <c r="K491" s="49">
        <f>K490</f>
        <v>33</v>
      </c>
      <c r="L491" s="50">
        <f>IF(K491&gt;0,(K491*100/(J491)),0)</f>
        <v>51.5625</v>
      </c>
      <c r="M491" s="49">
        <f>M490</f>
        <v>31</v>
      </c>
      <c r="N491" s="51">
        <f>IF(M491&gt;0,(M491*100/(J491)),0)</f>
        <v>48.4375</v>
      </c>
      <c r="O491" s="75">
        <v>0</v>
      </c>
      <c r="P491" s="53"/>
    </row>
    <row r="494" spans="1:18" s="1" customFormat="1" ht="18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P494" s="2"/>
    </row>
    <row r="495" spans="1:18" s="1" customFormat="1" ht="18">
      <c r="A495" s="115" t="s">
        <v>73</v>
      </c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P495" s="2"/>
    </row>
    <row r="496" spans="1:18" s="106" customFormat="1" ht="14.65" thickBot="1"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1:18">
      <c r="A497" s="117" t="s">
        <v>0</v>
      </c>
      <c r="B497" s="117"/>
      <c r="C497" s="118" t="s">
        <v>20</v>
      </c>
      <c r="D497" s="119"/>
      <c r="E497" s="124" t="s">
        <v>1</v>
      </c>
      <c r="F497" s="125"/>
      <c r="G497" s="125"/>
      <c r="H497" s="125"/>
      <c r="I497" s="125"/>
      <c r="J497" s="124" t="s">
        <v>2</v>
      </c>
      <c r="K497" s="125"/>
      <c r="L497" s="125"/>
      <c r="M497" s="125"/>
      <c r="N497" s="125"/>
      <c r="O497" s="111" t="s">
        <v>74</v>
      </c>
    </row>
    <row r="498" spans="1:18">
      <c r="A498" s="126" t="s">
        <v>3</v>
      </c>
      <c r="B498" s="126" t="s">
        <v>4</v>
      </c>
      <c r="C498" s="120"/>
      <c r="D498" s="121"/>
      <c r="E498" s="127" t="s">
        <v>5</v>
      </c>
      <c r="F498" s="129" t="s">
        <v>6</v>
      </c>
      <c r="G498" s="129"/>
      <c r="H498" s="99" t="s">
        <v>7</v>
      </c>
      <c r="I498" s="99"/>
      <c r="J498" s="127" t="s">
        <v>5</v>
      </c>
      <c r="K498" s="97" t="s">
        <v>6</v>
      </c>
      <c r="L498" s="98"/>
      <c r="M498" s="99" t="s">
        <v>7</v>
      </c>
      <c r="N498" s="99"/>
      <c r="O498" s="112"/>
    </row>
    <row r="499" spans="1:18">
      <c r="A499" s="126"/>
      <c r="B499" s="126"/>
      <c r="C499" s="120"/>
      <c r="D499" s="121"/>
      <c r="E499" s="127"/>
      <c r="F499" s="100" t="s">
        <v>8</v>
      </c>
      <c r="G499" s="102" t="s">
        <v>9</v>
      </c>
      <c r="H499" s="100" t="s">
        <v>8</v>
      </c>
      <c r="I499" s="104" t="s">
        <v>9</v>
      </c>
      <c r="J499" s="127"/>
      <c r="K499" s="100" t="s">
        <v>8</v>
      </c>
      <c r="L499" s="102" t="s">
        <v>9</v>
      </c>
      <c r="M499" s="69" t="s">
        <v>8</v>
      </c>
      <c r="N499" s="104" t="s">
        <v>9</v>
      </c>
      <c r="O499" s="112"/>
    </row>
    <row r="500" spans="1:18" ht="14.65" thickBot="1">
      <c r="A500" s="126"/>
      <c r="B500" s="126"/>
      <c r="C500" s="122"/>
      <c r="D500" s="123"/>
      <c r="E500" s="128"/>
      <c r="F500" s="101"/>
      <c r="G500" s="103"/>
      <c r="H500" s="101"/>
      <c r="I500" s="105"/>
      <c r="J500" s="128"/>
      <c r="K500" s="101"/>
      <c r="L500" s="103"/>
      <c r="M500" s="5" t="s">
        <v>10</v>
      </c>
      <c r="N500" s="105"/>
      <c r="O500" s="112"/>
    </row>
    <row r="501" spans="1:18" ht="14.65" thickBot="1">
      <c r="A501" s="117"/>
      <c r="B501" s="117"/>
      <c r="C501" s="117"/>
      <c r="D501" s="117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12"/>
    </row>
    <row r="502" spans="1:18" s="11" customFormat="1">
      <c r="A502" s="59">
        <v>42736</v>
      </c>
      <c r="B502" s="59">
        <v>42916</v>
      </c>
      <c r="C502" s="6"/>
      <c r="D502" s="60" t="s">
        <v>13</v>
      </c>
      <c r="E502" s="7">
        <v>99</v>
      </c>
      <c r="F502" s="8">
        <v>68</v>
      </c>
      <c r="G502" s="38">
        <f>IF(F502&gt;0,(F502*100/(E502)),0)</f>
        <v>68.686868686868692</v>
      </c>
      <c r="H502" s="8">
        <v>31</v>
      </c>
      <c r="I502" s="39">
        <f>IF(H502&gt;0,(H502*100/(E502)),0)</f>
        <v>31.313131313131311</v>
      </c>
      <c r="J502" s="7">
        <v>166</v>
      </c>
      <c r="K502" s="8">
        <v>69</v>
      </c>
      <c r="L502" s="38">
        <f>IF(K502&gt;0,(K502*100/(J502)),0)</f>
        <v>41.566265060240966</v>
      </c>
      <c r="M502" s="8">
        <v>97</v>
      </c>
      <c r="N502" s="39">
        <f>IF(M502&gt;0,(M502*100/(J502)),0)</f>
        <v>58.433734939759034</v>
      </c>
      <c r="O502" s="113"/>
      <c r="P502" s="12"/>
    </row>
    <row r="503" spans="1:18" s="47" customFormat="1">
      <c r="A503" s="149" t="s">
        <v>11</v>
      </c>
      <c r="B503" s="149"/>
      <c r="C503" s="149"/>
      <c r="D503" s="150"/>
      <c r="E503" s="42">
        <f t="shared" ref="E503:N503" si="92">SUM(E502:E502)</f>
        <v>99</v>
      </c>
      <c r="F503" s="42">
        <f t="shared" si="92"/>
        <v>68</v>
      </c>
      <c r="G503" s="42">
        <f t="shared" si="92"/>
        <v>68.686868686868692</v>
      </c>
      <c r="H503" s="42">
        <f t="shared" si="92"/>
        <v>31</v>
      </c>
      <c r="I503" s="42">
        <f t="shared" si="92"/>
        <v>31.313131313131311</v>
      </c>
      <c r="J503" s="42">
        <f t="shared" si="92"/>
        <v>166</v>
      </c>
      <c r="K503" s="42">
        <f t="shared" si="92"/>
        <v>69</v>
      </c>
      <c r="L503" s="42">
        <f t="shared" si="92"/>
        <v>41.566265060240966</v>
      </c>
      <c r="M503" s="42">
        <f t="shared" si="92"/>
        <v>97</v>
      </c>
      <c r="N503" s="42">
        <f t="shared" si="92"/>
        <v>58.433734939759034</v>
      </c>
      <c r="O503" s="77">
        <v>0</v>
      </c>
      <c r="P503" s="46"/>
      <c r="Q503" s="45"/>
      <c r="R503" s="45"/>
    </row>
    <row r="504" spans="1:18" s="52" customFormat="1" ht="14.65" thickBot="1">
      <c r="A504" s="135" t="s">
        <v>12</v>
      </c>
      <c r="B504" s="135"/>
      <c r="C504" s="135"/>
      <c r="D504" s="173"/>
      <c r="E504" s="48">
        <f>SUM(E503)</f>
        <v>99</v>
      </c>
      <c r="F504" s="49">
        <f>F503</f>
        <v>68</v>
      </c>
      <c r="G504" s="50">
        <f>IF(F504&gt;0,(F504*100/(E504)),0)</f>
        <v>68.686868686868692</v>
      </c>
      <c r="H504" s="49">
        <f>H503</f>
        <v>31</v>
      </c>
      <c r="I504" s="51">
        <f>IF(H504&gt;0,(H504*100/(E504)),0)</f>
        <v>31.313131313131311</v>
      </c>
      <c r="J504" s="48">
        <f>J503</f>
        <v>166</v>
      </c>
      <c r="K504" s="49">
        <f>K503</f>
        <v>69</v>
      </c>
      <c r="L504" s="50">
        <f>IF(K504&gt;0,(K504*100/(J504)),0)</f>
        <v>41.566265060240966</v>
      </c>
      <c r="M504" s="49">
        <f>M503</f>
        <v>97</v>
      </c>
      <c r="N504" s="51">
        <f>IF(M504&gt;0,(M504*100/(J504)),0)</f>
        <v>58.433734939759034</v>
      </c>
      <c r="O504" s="75">
        <v>0</v>
      </c>
      <c r="P504" s="53"/>
    </row>
    <row r="505" spans="1:18">
      <c r="O505"/>
    </row>
    <row r="507" spans="1:18" s="1" customFormat="1" ht="18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P507" s="2"/>
    </row>
    <row r="508" spans="1:18" s="1" customFormat="1" ht="18">
      <c r="A508" s="115" t="s">
        <v>61</v>
      </c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P508" s="2"/>
    </row>
    <row r="509" spans="1:18" s="106" customFormat="1" ht="14.65" thickBot="1"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1:18">
      <c r="A510" s="117" t="s">
        <v>0</v>
      </c>
      <c r="B510" s="117"/>
      <c r="C510" s="118" t="s">
        <v>20</v>
      </c>
      <c r="D510" s="119"/>
      <c r="E510" s="124" t="s">
        <v>1</v>
      </c>
      <c r="F510" s="125"/>
      <c r="G510" s="125"/>
      <c r="H510" s="125"/>
      <c r="I510" s="125"/>
      <c r="J510" s="124" t="s">
        <v>2</v>
      </c>
      <c r="K510" s="125"/>
      <c r="L510" s="125"/>
      <c r="M510" s="125"/>
      <c r="N510" s="125"/>
      <c r="O510" s="111" t="s">
        <v>74</v>
      </c>
    </row>
    <row r="511" spans="1:18">
      <c r="A511" s="126" t="s">
        <v>3</v>
      </c>
      <c r="B511" s="126" t="s">
        <v>4</v>
      </c>
      <c r="C511" s="120"/>
      <c r="D511" s="121"/>
      <c r="E511" s="127" t="s">
        <v>5</v>
      </c>
      <c r="F511" s="129" t="s">
        <v>6</v>
      </c>
      <c r="G511" s="129"/>
      <c r="H511" s="99" t="s">
        <v>7</v>
      </c>
      <c r="I511" s="99"/>
      <c r="J511" s="127" t="s">
        <v>5</v>
      </c>
      <c r="K511" s="97" t="s">
        <v>6</v>
      </c>
      <c r="L511" s="98"/>
      <c r="M511" s="99" t="s">
        <v>7</v>
      </c>
      <c r="N511" s="99"/>
      <c r="O511" s="112"/>
    </row>
    <row r="512" spans="1:18">
      <c r="A512" s="126"/>
      <c r="B512" s="126"/>
      <c r="C512" s="120"/>
      <c r="D512" s="121"/>
      <c r="E512" s="127"/>
      <c r="F512" s="100" t="s">
        <v>8</v>
      </c>
      <c r="G512" s="102" t="s">
        <v>9</v>
      </c>
      <c r="H512" s="100" t="s">
        <v>8</v>
      </c>
      <c r="I512" s="104" t="s">
        <v>9</v>
      </c>
      <c r="J512" s="127"/>
      <c r="K512" s="100" t="s">
        <v>8</v>
      </c>
      <c r="L512" s="102" t="s">
        <v>9</v>
      </c>
      <c r="M512" s="69" t="s">
        <v>8</v>
      </c>
      <c r="N512" s="104" t="s">
        <v>9</v>
      </c>
      <c r="O512" s="112"/>
    </row>
    <row r="513" spans="1:18" ht="14.65" thickBot="1">
      <c r="A513" s="126"/>
      <c r="B513" s="126"/>
      <c r="C513" s="122"/>
      <c r="D513" s="123"/>
      <c r="E513" s="128"/>
      <c r="F513" s="101"/>
      <c r="G513" s="103"/>
      <c r="H513" s="101"/>
      <c r="I513" s="105"/>
      <c r="J513" s="128"/>
      <c r="K513" s="101"/>
      <c r="L513" s="103"/>
      <c r="M513" s="5" t="s">
        <v>10</v>
      </c>
      <c r="N513" s="105"/>
      <c r="O513" s="112"/>
    </row>
    <row r="514" spans="1:18" ht="14.65" thickBot="1">
      <c r="A514" s="117"/>
      <c r="B514" s="117"/>
      <c r="C514" s="117"/>
      <c r="D514" s="117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12"/>
    </row>
    <row r="515" spans="1:18" s="11" customFormat="1">
      <c r="A515" s="59">
        <v>42736</v>
      </c>
      <c r="B515" s="59">
        <v>42916</v>
      </c>
      <c r="C515" s="6"/>
      <c r="D515" s="60" t="s">
        <v>13</v>
      </c>
      <c r="E515" s="7">
        <v>25</v>
      </c>
      <c r="F515" s="8">
        <v>17</v>
      </c>
      <c r="G515" s="38">
        <f>IF(F515&gt;0,(F515*100/(E515)),0)</f>
        <v>68</v>
      </c>
      <c r="H515" s="8">
        <v>8</v>
      </c>
      <c r="I515" s="39">
        <f>IF(H515&gt;0,(H515*100/(E515)),0)</f>
        <v>32</v>
      </c>
      <c r="J515" s="7">
        <v>50</v>
      </c>
      <c r="K515" s="8">
        <v>18</v>
      </c>
      <c r="L515" s="38">
        <f>IF(K515&gt;0,(K515*100/(J515)),0)</f>
        <v>36</v>
      </c>
      <c r="M515" s="8">
        <v>32</v>
      </c>
      <c r="N515" s="39">
        <f>IF(M515&gt;0,(M515*100/(J515)),0)</f>
        <v>64</v>
      </c>
      <c r="O515" s="113"/>
      <c r="P515" s="12"/>
    </row>
    <row r="516" spans="1:18" s="47" customFormat="1">
      <c r="A516" s="149" t="s">
        <v>11</v>
      </c>
      <c r="B516" s="149"/>
      <c r="C516" s="149"/>
      <c r="D516" s="150"/>
      <c r="E516" s="42">
        <f t="shared" ref="E516:N516" si="93">SUM(E515:E515)</f>
        <v>25</v>
      </c>
      <c r="F516" s="42">
        <f t="shared" si="93"/>
        <v>17</v>
      </c>
      <c r="G516" s="42">
        <f t="shared" si="93"/>
        <v>68</v>
      </c>
      <c r="H516" s="42">
        <f t="shared" si="93"/>
        <v>8</v>
      </c>
      <c r="I516" s="42">
        <f t="shared" si="93"/>
        <v>32</v>
      </c>
      <c r="J516" s="42">
        <f t="shared" si="93"/>
        <v>50</v>
      </c>
      <c r="K516" s="42">
        <f t="shared" si="93"/>
        <v>18</v>
      </c>
      <c r="L516" s="42">
        <f t="shared" si="93"/>
        <v>36</v>
      </c>
      <c r="M516" s="42">
        <f t="shared" si="93"/>
        <v>32</v>
      </c>
      <c r="N516" s="42">
        <f t="shared" si="93"/>
        <v>64</v>
      </c>
      <c r="O516" s="77">
        <v>0</v>
      </c>
      <c r="P516" s="46"/>
      <c r="Q516" s="45"/>
      <c r="R516" s="45"/>
    </row>
    <row r="517" spans="1:18" s="52" customFormat="1" ht="14.65" thickBot="1">
      <c r="A517" s="135" t="s">
        <v>12</v>
      </c>
      <c r="B517" s="135"/>
      <c r="C517" s="135"/>
      <c r="D517" s="173"/>
      <c r="E517" s="48">
        <f>SUM(E516)</f>
        <v>25</v>
      </c>
      <c r="F517" s="49">
        <f>F516</f>
        <v>17</v>
      </c>
      <c r="G517" s="50">
        <f>IF(F517&gt;0,(F517*100/(E517)),0)</f>
        <v>68</v>
      </c>
      <c r="H517" s="49">
        <f>H516</f>
        <v>8</v>
      </c>
      <c r="I517" s="51">
        <f>IF(H517&gt;0,(H517*100/(E517)),0)</f>
        <v>32</v>
      </c>
      <c r="J517" s="48">
        <f>J516</f>
        <v>50</v>
      </c>
      <c r="K517" s="49">
        <f>K516</f>
        <v>18</v>
      </c>
      <c r="L517" s="50">
        <f>IF(K517&gt;0,(K517*100/(J517)),0)</f>
        <v>36</v>
      </c>
      <c r="M517" s="49">
        <f>M516</f>
        <v>32</v>
      </c>
      <c r="N517" s="51">
        <f>IF(M517&gt;0,(M517*100/(J517)),0)</f>
        <v>64</v>
      </c>
      <c r="O517" s="75">
        <v>0</v>
      </c>
      <c r="P517" s="53"/>
    </row>
    <row r="518" spans="1:18">
      <c r="O518"/>
    </row>
    <row r="520" spans="1:18" s="1" customFormat="1" ht="18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P520" s="2"/>
    </row>
    <row r="521" spans="1:18" s="1" customFormat="1" ht="18">
      <c r="A521" s="115" t="s">
        <v>62</v>
      </c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P521" s="2"/>
    </row>
    <row r="522" spans="1:18" s="106" customFormat="1" ht="14.65" thickBot="1"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1:18">
      <c r="A523" s="117" t="s">
        <v>0</v>
      </c>
      <c r="B523" s="117"/>
      <c r="C523" s="118" t="s">
        <v>20</v>
      </c>
      <c r="D523" s="119"/>
      <c r="E523" s="124" t="s">
        <v>1</v>
      </c>
      <c r="F523" s="125"/>
      <c r="G523" s="125"/>
      <c r="H523" s="125"/>
      <c r="I523" s="125"/>
      <c r="J523" s="124" t="s">
        <v>2</v>
      </c>
      <c r="K523" s="125"/>
      <c r="L523" s="125"/>
      <c r="M523" s="125"/>
      <c r="N523" s="125"/>
      <c r="O523" s="111" t="s">
        <v>74</v>
      </c>
    </row>
    <row r="524" spans="1:18">
      <c r="A524" s="126" t="s">
        <v>3</v>
      </c>
      <c r="B524" s="126" t="s">
        <v>4</v>
      </c>
      <c r="C524" s="120"/>
      <c r="D524" s="121"/>
      <c r="E524" s="127" t="s">
        <v>5</v>
      </c>
      <c r="F524" s="129" t="s">
        <v>6</v>
      </c>
      <c r="G524" s="129"/>
      <c r="H524" s="99" t="s">
        <v>7</v>
      </c>
      <c r="I524" s="99"/>
      <c r="J524" s="127" t="s">
        <v>5</v>
      </c>
      <c r="K524" s="97" t="s">
        <v>6</v>
      </c>
      <c r="L524" s="98"/>
      <c r="M524" s="99" t="s">
        <v>7</v>
      </c>
      <c r="N524" s="99"/>
      <c r="O524" s="112"/>
    </row>
    <row r="525" spans="1:18">
      <c r="A525" s="126"/>
      <c r="B525" s="126"/>
      <c r="C525" s="120"/>
      <c r="D525" s="121"/>
      <c r="E525" s="127"/>
      <c r="F525" s="100" t="s">
        <v>8</v>
      </c>
      <c r="G525" s="102" t="s">
        <v>9</v>
      </c>
      <c r="H525" s="100" t="s">
        <v>8</v>
      </c>
      <c r="I525" s="104" t="s">
        <v>9</v>
      </c>
      <c r="J525" s="127"/>
      <c r="K525" s="100" t="s">
        <v>8</v>
      </c>
      <c r="L525" s="102" t="s">
        <v>9</v>
      </c>
      <c r="M525" s="69" t="s">
        <v>8</v>
      </c>
      <c r="N525" s="104" t="s">
        <v>9</v>
      </c>
      <c r="O525" s="112"/>
    </row>
    <row r="526" spans="1:18" ht="14.65" thickBot="1">
      <c r="A526" s="126"/>
      <c r="B526" s="126"/>
      <c r="C526" s="122"/>
      <c r="D526" s="123"/>
      <c r="E526" s="128"/>
      <c r="F526" s="101"/>
      <c r="G526" s="103"/>
      <c r="H526" s="101"/>
      <c r="I526" s="105"/>
      <c r="J526" s="128"/>
      <c r="K526" s="101"/>
      <c r="L526" s="103"/>
      <c r="M526" s="5" t="s">
        <v>10</v>
      </c>
      <c r="N526" s="105"/>
      <c r="O526" s="112"/>
    </row>
    <row r="527" spans="1:18" ht="14.65" thickBot="1">
      <c r="A527" s="117"/>
      <c r="B527" s="117"/>
      <c r="C527" s="117"/>
      <c r="D527" s="117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12"/>
    </row>
    <row r="528" spans="1:18" ht="14.65" thickBot="1">
      <c r="A528" s="59">
        <v>42552</v>
      </c>
      <c r="B528" s="59">
        <v>42735</v>
      </c>
      <c r="C528" s="15"/>
      <c r="D528" s="60" t="s">
        <v>14</v>
      </c>
      <c r="E528" s="13">
        <v>1</v>
      </c>
      <c r="F528" s="14">
        <v>1</v>
      </c>
      <c r="G528" s="38">
        <f>IF(F528&gt;0,(F528*100/(E528)),0)</f>
        <v>100</v>
      </c>
      <c r="H528" s="14">
        <v>0</v>
      </c>
      <c r="I528" s="41">
        <f>IF(H528&gt;0,(H528*100/(E528-#REF!)),0)</f>
        <v>0</v>
      </c>
      <c r="J528" s="13">
        <v>1</v>
      </c>
      <c r="K528" s="14">
        <v>1</v>
      </c>
      <c r="L528" s="38">
        <f>IF(K528&gt;0,(K528*100/(J528)),0)</f>
        <v>100</v>
      </c>
      <c r="M528" s="14">
        <v>0</v>
      </c>
      <c r="N528" s="39">
        <f>IF(M528&gt;0,(M528*100/(J528)),0)</f>
        <v>0</v>
      </c>
      <c r="O528" s="112"/>
      <c r="P528" s="17"/>
      <c r="Q528" s="16"/>
      <c r="R528" s="16"/>
    </row>
    <row r="529" spans="1:18" s="11" customFormat="1" ht="14.65" thickBot="1">
      <c r="A529" s="59">
        <v>42736</v>
      </c>
      <c r="B529" s="59">
        <v>42916</v>
      </c>
      <c r="C529" s="6"/>
      <c r="D529" s="60" t="s">
        <v>16</v>
      </c>
      <c r="E529" s="7">
        <v>1</v>
      </c>
      <c r="F529" s="8">
        <v>1</v>
      </c>
      <c r="G529" s="38">
        <f>IF(F529&gt;0,(F529*100/(E529)),0)</f>
        <v>100</v>
      </c>
      <c r="H529" s="8">
        <v>0</v>
      </c>
      <c r="I529" s="39">
        <f>IF(H529&gt;0,(H529*100/(E529)),0)</f>
        <v>0</v>
      </c>
      <c r="J529" s="7">
        <v>0</v>
      </c>
      <c r="K529" s="8">
        <v>0</v>
      </c>
      <c r="L529" s="38">
        <f>IF(K529&gt;0,(K529*100/(J529)),0)</f>
        <v>0</v>
      </c>
      <c r="M529" s="8">
        <v>0</v>
      </c>
      <c r="N529" s="39">
        <f>IF(M529&gt;0,(M529*100/(J529)),0)</f>
        <v>0</v>
      </c>
      <c r="O529" s="112"/>
      <c r="P529" s="12"/>
    </row>
    <row r="530" spans="1:18" s="11" customFormat="1" ht="14.65" thickBot="1">
      <c r="A530" s="59">
        <v>42736</v>
      </c>
      <c r="B530" s="59">
        <v>42916</v>
      </c>
      <c r="C530" s="6"/>
      <c r="D530" s="60" t="s">
        <v>17</v>
      </c>
      <c r="E530" s="13">
        <v>4</v>
      </c>
      <c r="F530" s="14">
        <v>4</v>
      </c>
      <c r="G530" s="38">
        <f t="shared" ref="G530:G531" si="94">IF(F530&gt;0,(F530*100/(E530)),0)</f>
        <v>100</v>
      </c>
      <c r="H530" s="14">
        <v>0</v>
      </c>
      <c r="I530" s="39">
        <f t="shared" ref="I530:I531" si="95">IF(H530&gt;0,(H530*100/(E530)),0)</f>
        <v>0</v>
      </c>
      <c r="J530" s="13">
        <v>9</v>
      </c>
      <c r="K530" s="14">
        <v>4</v>
      </c>
      <c r="L530" s="38">
        <f t="shared" ref="L530:L531" si="96">IF(K530&gt;0,(K530*100/(J530)),0)</f>
        <v>44.444444444444443</v>
      </c>
      <c r="M530" s="14">
        <v>5</v>
      </c>
      <c r="N530" s="39">
        <f t="shared" ref="N530:N531" si="97">IF(M530&gt;0,(M530*100/(J530)),0)</f>
        <v>55.555555555555557</v>
      </c>
      <c r="O530" s="112"/>
      <c r="P530" s="12"/>
    </row>
    <row r="531" spans="1:18" s="11" customFormat="1">
      <c r="A531" s="59">
        <v>42736</v>
      </c>
      <c r="B531" s="59">
        <v>42916</v>
      </c>
      <c r="C531" s="6"/>
      <c r="D531" s="60" t="s">
        <v>13</v>
      </c>
      <c r="E531" s="13">
        <v>288</v>
      </c>
      <c r="F531" s="14">
        <v>189</v>
      </c>
      <c r="G531" s="38">
        <f t="shared" si="94"/>
        <v>65.625</v>
      </c>
      <c r="H531" s="14">
        <v>99</v>
      </c>
      <c r="I531" s="39">
        <f t="shared" si="95"/>
        <v>34.375</v>
      </c>
      <c r="J531" s="13">
        <v>331</v>
      </c>
      <c r="K531" s="14">
        <v>191</v>
      </c>
      <c r="L531" s="38">
        <f t="shared" si="96"/>
        <v>57.703927492447129</v>
      </c>
      <c r="M531" s="14">
        <v>140</v>
      </c>
      <c r="N531" s="39">
        <f t="shared" si="97"/>
        <v>42.296072507552871</v>
      </c>
      <c r="O531" s="113"/>
      <c r="P531" s="12"/>
    </row>
    <row r="532" spans="1:18" s="47" customFormat="1">
      <c r="A532" s="134" t="s">
        <v>11</v>
      </c>
      <c r="B532" s="134"/>
      <c r="C532" s="134"/>
      <c r="D532" s="134"/>
      <c r="E532" s="42">
        <f t="shared" ref="E532:N532" si="98">SUM(E528:E531)</f>
        <v>294</v>
      </c>
      <c r="F532" s="42">
        <f t="shared" si="98"/>
        <v>195</v>
      </c>
      <c r="G532" s="42">
        <f t="shared" si="98"/>
        <v>365.625</v>
      </c>
      <c r="H532" s="42">
        <f t="shared" si="98"/>
        <v>99</v>
      </c>
      <c r="I532" s="42">
        <f t="shared" si="98"/>
        <v>34.375</v>
      </c>
      <c r="J532" s="42">
        <f t="shared" si="98"/>
        <v>341</v>
      </c>
      <c r="K532" s="42">
        <f t="shared" si="98"/>
        <v>196</v>
      </c>
      <c r="L532" s="42">
        <f t="shared" si="98"/>
        <v>202.14837193689158</v>
      </c>
      <c r="M532" s="42">
        <f t="shared" si="98"/>
        <v>145</v>
      </c>
      <c r="N532" s="42">
        <f t="shared" si="98"/>
        <v>97.851628063108421</v>
      </c>
      <c r="O532" s="77">
        <v>0</v>
      </c>
      <c r="P532" s="46"/>
      <c r="Q532" s="45"/>
      <c r="R532" s="45"/>
    </row>
    <row r="533" spans="1:18" s="52" customFormat="1" ht="14.65" thickBot="1">
      <c r="A533" s="135" t="s">
        <v>12</v>
      </c>
      <c r="B533" s="135"/>
      <c r="C533" s="135"/>
      <c r="D533" s="135"/>
      <c r="E533" s="48">
        <f>SUM(E532)</f>
        <v>294</v>
      </c>
      <c r="F533" s="49">
        <f>F532</f>
        <v>195</v>
      </c>
      <c r="G533" s="50">
        <f>IF(F533&gt;0,(F533*100/(E533)),0)</f>
        <v>66.326530612244895</v>
      </c>
      <c r="H533" s="49">
        <f>H532</f>
        <v>99</v>
      </c>
      <c r="I533" s="51">
        <f>IF(H533&gt;0,(H533*100/(E533)),0)</f>
        <v>33.673469387755105</v>
      </c>
      <c r="J533" s="48">
        <f>J532</f>
        <v>341</v>
      </c>
      <c r="K533" s="49">
        <f>K532</f>
        <v>196</v>
      </c>
      <c r="L533" s="50">
        <f>IF(K533&gt;0,(K533*100/(J533)),0)</f>
        <v>57.478005865102638</v>
      </c>
      <c r="M533" s="49">
        <f>M532</f>
        <v>145</v>
      </c>
      <c r="N533" s="51">
        <f>IF(M533&gt;0,(M533*100/(J533)),0)</f>
        <v>42.521994134897362</v>
      </c>
      <c r="O533" s="75">
        <v>0</v>
      </c>
      <c r="P533" s="53"/>
    </row>
    <row r="535" spans="1:18" s="106" customFormat="1"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1:18" s="1" customFormat="1" ht="18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P536" s="2"/>
    </row>
    <row r="537" spans="1:18" s="1" customFormat="1" ht="18">
      <c r="A537" s="115" t="s">
        <v>63</v>
      </c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P537" s="2"/>
    </row>
    <row r="538" spans="1:18" s="106" customFormat="1" ht="14.65" thickBot="1"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1:18">
      <c r="A539" s="117" t="s">
        <v>0</v>
      </c>
      <c r="B539" s="117"/>
      <c r="C539" s="118" t="s">
        <v>20</v>
      </c>
      <c r="D539" s="119"/>
      <c r="E539" s="124" t="s">
        <v>1</v>
      </c>
      <c r="F539" s="125"/>
      <c r="G539" s="125"/>
      <c r="H539" s="125"/>
      <c r="I539" s="125"/>
      <c r="J539" s="124" t="s">
        <v>2</v>
      </c>
      <c r="K539" s="125"/>
      <c r="L539" s="125"/>
      <c r="M539" s="125"/>
      <c r="N539" s="125"/>
      <c r="O539" s="114" t="s">
        <v>74</v>
      </c>
    </row>
    <row r="540" spans="1:18">
      <c r="A540" s="126" t="s">
        <v>3</v>
      </c>
      <c r="B540" s="126" t="s">
        <v>4</v>
      </c>
      <c r="C540" s="120"/>
      <c r="D540" s="121"/>
      <c r="E540" s="127" t="s">
        <v>5</v>
      </c>
      <c r="F540" s="129" t="s">
        <v>6</v>
      </c>
      <c r="G540" s="129"/>
      <c r="H540" s="99" t="s">
        <v>7</v>
      </c>
      <c r="I540" s="99"/>
      <c r="J540" s="127" t="s">
        <v>5</v>
      </c>
      <c r="K540" s="97" t="s">
        <v>6</v>
      </c>
      <c r="L540" s="98"/>
      <c r="M540" s="99" t="s">
        <v>7</v>
      </c>
      <c r="N540" s="99"/>
      <c r="O540" s="114"/>
    </row>
    <row r="541" spans="1:18">
      <c r="A541" s="126"/>
      <c r="B541" s="126"/>
      <c r="C541" s="120"/>
      <c r="D541" s="121"/>
      <c r="E541" s="127"/>
      <c r="F541" s="100" t="s">
        <v>8</v>
      </c>
      <c r="G541" s="102" t="s">
        <v>9</v>
      </c>
      <c r="H541" s="100" t="s">
        <v>8</v>
      </c>
      <c r="I541" s="104" t="s">
        <v>9</v>
      </c>
      <c r="J541" s="127"/>
      <c r="K541" s="100" t="s">
        <v>8</v>
      </c>
      <c r="L541" s="102" t="s">
        <v>9</v>
      </c>
      <c r="M541" s="69" t="s">
        <v>8</v>
      </c>
      <c r="N541" s="104" t="s">
        <v>9</v>
      </c>
      <c r="O541" s="114"/>
    </row>
    <row r="542" spans="1:18" ht="14.65" thickBot="1">
      <c r="A542" s="126"/>
      <c r="B542" s="126"/>
      <c r="C542" s="122"/>
      <c r="D542" s="123"/>
      <c r="E542" s="128"/>
      <c r="F542" s="101"/>
      <c r="G542" s="103"/>
      <c r="H542" s="101"/>
      <c r="I542" s="105"/>
      <c r="J542" s="128"/>
      <c r="K542" s="101"/>
      <c r="L542" s="103"/>
      <c r="M542" s="5" t="s">
        <v>10</v>
      </c>
      <c r="N542" s="105"/>
      <c r="O542" s="114"/>
    </row>
    <row r="543" spans="1:18" ht="14.65" thickBot="1">
      <c r="A543" s="117"/>
      <c r="B543" s="117"/>
      <c r="C543" s="117"/>
      <c r="D543" s="117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14"/>
    </row>
    <row r="544" spans="1:18" s="11" customFormat="1" ht="14.65" thickBot="1">
      <c r="A544" s="59">
        <v>42736</v>
      </c>
      <c r="B544" s="59">
        <v>42916</v>
      </c>
      <c r="C544" s="6"/>
      <c r="D544" s="60" t="s">
        <v>14</v>
      </c>
      <c r="E544" s="13">
        <v>0</v>
      </c>
      <c r="F544" s="14">
        <v>0</v>
      </c>
      <c r="G544" s="38">
        <f t="shared" ref="G544:G546" si="99">IF(F544&gt;0,(F544*100/(E544)),0)</f>
        <v>0</v>
      </c>
      <c r="H544" s="14">
        <v>0</v>
      </c>
      <c r="I544" s="39">
        <f t="shared" ref="I544:I546" si="100">IF(H544&gt;0,(H544*100/(E544)),0)</f>
        <v>0</v>
      </c>
      <c r="J544" s="13">
        <v>1</v>
      </c>
      <c r="K544" s="14">
        <v>1</v>
      </c>
      <c r="L544" s="38">
        <f t="shared" ref="L544:L546" si="101">IF(K544&gt;0,(K544*100/(J544)),0)</f>
        <v>100</v>
      </c>
      <c r="M544" s="14">
        <v>0</v>
      </c>
      <c r="N544" s="39">
        <f t="shared" ref="N544:N546" si="102">IF(M544&gt;0,(M544*100/(J544)),0)</f>
        <v>0</v>
      </c>
      <c r="O544" s="114"/>
      <c r="P544" s="12"/>
    </row>
    <row r="545" spans="1:18" s="11" customFormat="1" ht="14.65" thickBot="1">
      <c r="A545" s="59">
        <v>42736</v>
      </c>
      <c r="B545" s="59">
        <v>42916</v>
      </c>
      <c r="C545" s="6"/>
      <c r="D545" s="60" t="s">
        <v>17</v>
      </c>
      <c r="E545" s="13">
        <v>4</v>
      </c>
      <c r="F545" s="14">
        <v>4</v>
      </c>
      <c r="G545" s="38">
        <f t="shared" si="99"/>
        <v>100</v>
      </c>
      <c r="H545" s="14">
        <v>0</v>
      </c>
      <c r="I545" s="39">
        <f t="shared" si="100"/>
        <v>0</v>
      </c>
      <c r="J545" s="13">
        <v>9</v>
      </c>
      <c r="K545" s="14">
        <v>5</v>
      </c>
      <c r="L545" s="38">
        <f t="shared" si="101"/>
        <v>55.555555555555557</v>
      </c>
      <c r="M545" s="14">
        <v>4</v>
      </c>
      <c r="N545" s="39">
        <f t="shared" si="102"/>
        <v>44.444444444444443</v>
      </c>
      <c r="O545" s="114"/>
      <c r="P545" s="12"/>
    </row>
    <row r="546" spans="1:18">
      <c r="A546" s="59">
        <v>42736</v>
      </c>
      <c r="B546" s="59">
        <v>42916</v>
      </c>
      <c r="C546" s="15"/>
      <c r="D546" s="60" t="s">
        <v>13</v>
      </c>
      <c r="E546" s="13">
        <v>128</v>
      </c>
      <c r="F546" s="14">
        <v>61</v>
      </c>
      <c r="G546" s="38">
        <f t="shared" si="99"/>
        <v>47.65625</v>
      </c>
      <c r="H546" s="14">
        <v>67</v>
      </c>
      <c r="I546" s="39">
        <f t="shared" si="100"/>
        <v>52.34375</v>
      </c>
      <c r="J546" s="13">
        <v>144</v>
      </c>
      <c r="K546" s="14">
        <v>57</v>
      </c>
      <c r="L546" s="38">
        <f t="shared" si="101"/>
        <v>39.583333333333336</v>
      </c>
      <c r="M546" s="14">
        <v>87</v>
      </c>
      <c r="N546" s="39">
        <f t="shared" si="102"/>
        <v>60.416666666666664</v>
      </c>
      <c r="O546" s="114"/>
      <c r="P546" s="17"/>
      <c r="Q546" s="16"/>
      <c r="R546" s="16"/>
    </row>
    <row r="547" spans="1:18" s="47" customFormat="1">
      <c r="A547" s="149" t="s">
        <v>11</v>
      </c>
      <c r="B547" s="149"/>
      <c r="C547" s="149"/>
      <c r="D547" s="150"/>
      <c r="E547" s="42">
        <f t="shared" ref="E547:N547" si="103">SUM(E544:E546)</f>
        <v>132</v>
      </c>
      <c r="F547" s="42">
        <f t="shared" si="103"/>
        <v>65</v>
      </c>
      <c r="G547" s="42">
        <f t="shared" si="103"/>
        <v>147.65625</v>
      </c>
      <c r="H547" s="42">
        <f t="shared" si="103"/>
        <v>67</v>
      </c>
      <c r="I547" s="42">
        <f t="shared" si="103"/>
        <v>52.34375</v>
      </c>
      <c r="J547" s="42">
        <f t="shared" si="103"/>
        <v>154</v>
      </c>
      <c r="K547" s="42">
        <f t="shared" si="103"/>
        <v>63</v>
      </c>
      <c r="L547" s="42">
        <f t="shared" si="103"/>
        <v>195.13888888888889</v>
      </c>
      <c r="M547" s="42">
        <f t="shared" si="103"/>
        <v>91</v>
      </c>
      <c r="N547" s="42">
        <f t="shared" si="103"/>
        <v>104.86111111111111</v>
      </c>
      <c r="O547" s="77">
        <v>0</v>
      </c>
      <c r="P547" s="46"/>
      <c r="Q547" s="45"/>
      <c r="R547" s="45"/>
    </row>
    <row r="548" spans="1:18" s="52" customFormat="1" ht="14.65" thickBot="1">
      <c r="A548" s="135" t="s">
        <v>12</v>
      </c>
      <c r="B548" s="135"/>
      <c r="C548" s="135"/>
      <c r="D548" s="135"/>
      <c r="E548" s="48">
        <f>SUM(E547)</f>
        <v>132</v>
      </c>
      <c r="F548" s="49">
        <f>F547</f>
        <v>65</v>
      </c>
      <c r="G548" s="50">
        <f>IF(F548&gt;0,(F548*100/(E548)),0)</f>
        <v>49.242424242424242</v>
      </c>
      <c r="H548" s="49">
        <f>H547</f>
        <v>67</v>
      </c>
      <c r="I548" s="51">
        <f>IF(H548&gt;0,(H548*100/(E548)),0)</f>
        <v>50.757575757575758</v>
      </c>
      <c r="J548" s="48">
        <f>J547</f>
        <v>154</v>
      </c>
      <c r="K548" s="49">
        <f>K547</f>
        <v>63</v>
      </c>
      <c r="L548" s="50">
        <f>IF(K548&gt;0,(K548*100/(J548)),0)</f>
        <v>40.909090909090907</v>
      </c>
      <c r="M548" s="49">
        <f>M547</f>
        <v>91</v>
      </c>
      <c r="N548" s="51">
        <f>IF(M548&gt;0,(M548*100/(J548)),0)</f>
        <v>59.090909090909093</v>
      </c>
      <c r="O548" s="75">
        <v>0</v>
      </c>
      <c r="P548" s="53"/>
    </row>
    <row r="551" spans="1:18" s="1" customFormat="1" ht="18">
      <c r="A551" s="115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P551" s="2"/>
    </row>
    <row r="552" spans="1:18" s="1" customFormat="1" ht="18">
      <c r="A552" s="115" t="s">
        <v>64</v>
      </c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P552" s="2"/>
    </row>
    <row r="553" spans="1:18" s="106" customFormat="1" ht="14.65" thickBot="1"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1:18">
      <c r="A554" s="117" t="s">
        <v>0</v>
      </c>
      <c r="B554" s="117"/>
      <c r="C554" s="118" t="s">
        <v>20</v>
      </c>
      <c r="D554" s="119"/>
      <c r="E554" s="124" t="s">
        <v>1</v>
      </c>
      <c r="F554" s="125"/>
      <c r="G554" s="125"/>
      <c r="H554" s="125"/>
      <c r="I554" s="125"/>
      <c r="J554" s="124" t="s">
        <v>2</v>
      </c>
      <c r="K554" s="125"/>
      <c r="L554" s="125"/>
      <c r="M554" s="125"/>
      <c r="N554" s="125"/>
      <c r="O554" s="130" t="s">
        <v>74</v>
      </c>
    </row>
    <row r="555" spans="1:18">
      <c r="A555" s="126" t="s">
        <v>3</v>
      </c>
      <c r="B555" s="126" t="s">
        <v>4</v>
      </c>
      <c r="C555" s="120"/>
      <c r="D555" s="121"/>
      <c r="E555" s="127" t="s">
        <v>5</v>
      </c>
      <c r="F555" s="129" t="s">
        <v>6</v>
      </c>
      <c r="G555" s="129"/>
      <c r="H555" s="99" t="s">
        <v>7</v>
      </c>
      <c r="I555" s="99"/>
      <c r="J555" s="127" t="s">
        <v>5</v>
      </c>
      <c r="K555" s="97" t="s">
        <v>6</v>
      </c>
      <c r="L555" s="98"/>
      <c r="M555" s="99" t="s">
        <v>7</v>
      </c>
      <c r="N555" s="99"/>
      <c r="O555" s="131"/>
    </row>
    <row r="556" spans="1:18">
      <c r="A556" s="126"/>
      <c r="B556" s="126"/>
      <c r="C556" s="120"/>
      <c r="D556" s="121"/>
      <c r="E556" s="127"/>
      <c r="F556" s="100" t="s">
        <v>8</v>
      </c>
      <c r="G556" s="102" t="s">
        <v>9</v>
      </c>
      <c r="H556" s="100" t="s">
        <v>8</v>
      </c>
      <c r="I556" s="104" t="s">
        <v>9</v>
      </c>
      <c r="J556" s="127"/>
      <c r="K556" s="100" t="s">
        <v>8</v>
      </c>
      <c r="L556" s="102" t="s">
        <v>9</v>
      </c>
      <c r="M556" s="69" t="s">
        <v>8</v>
      </c>
      <c r="N556" s="104" t="s">
        <v>9</v>
      </c>
      <c r="O556" s="131"/>
    </row>
    <row r="557" spans="1:18" ht="14.65" thickBot="1">
      <c r="A557" s="126"/>
      <c r="B557" s="126"/>
      <c r="C557" s="122"/>
      <c r="D557" s="123"/>
      <c r="E557" s="128"/>
      <c r="F557" s="101"/>
      <c r="G557" s="103"/>
      <c r="H557" s="101"/>
      <c r="I557" s="105"/>
      <c r="J557" s="128"/>
      <c r="K557" s="101"/>
      <c r="L557" s="103"/>
      <c r="M557" s="5" t="s">
        <v>10</v>
      </c>
      <c r="N557" s="105"/>
      <c r="O557" s="131"/>
    </row>
    <row r="558" spans="1:18" ht="14.65" thickBot="1">
      <c r="A558" s="117"/>
      <c r="B558" s="117"/>
      <c r="C558" s="117"/>
      <c r="D558" s="117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1"/>
    </row>
    <row r="559" spans="1:18">
      <c r="A559" s="59">
        <v>42552</v>
      </c>
      <c r="B559" s="59">
        <v>42735</v>
      </c>
      <c r="C559" s="15"/>
      <c r="D559" s="60" t="s">
        <v>13</v>
      </c>
      <c r="E559" s="13">
        <v>30</v>
      </c>
      <c r="F559" s="14">
        <v>17</v>
      </c>
      <c r="G559" s="38">
        <f>IF(F559&gt;0,(F559*100/(E559)),0)</f>
        <v>56.666666666666664</v>
      </c>
      <c r="H559" s="14">
        <v>13</v>
      </c>
      <c r="I559" s="41">
        <f>IF(H559&gt;0,(H559*100/(E559)),0)</f>
        <v>43.333333333333336</v>
      </c>
      <c r="J559" s="13">
        <v>98</v>
      </c>
      <c r="K559" s="14">
        <v>25</v>
      </c>
      <c r="L559" s="40">
        <f>IF(K559&gt;0,(K559*100/(J559)),0)</f>
        <v>25.510204081632654</v>
      </c>
      <c r="M559" s="14">
        <v>73</v>
      </c>
      <c r="N559" s="39">
        <f>IF(M559&gt;0,(M559*100/(J559)),0)</f>
        <v>74.489795918367349</v>
      </c>
      <c r="O559" s="132"/>
      <c r="P559" s="17"/>
      <c r="Q559" s="16"/>
      <c r="R559" s="16"/>
    </row>
    <row r="560" spans="1:18" s="47" customFormat="1">
      <c r="A560" s="134" t="s">
        <v>11</v>
      </c>
      <c r="B560" s="134"/>
      <c r="C560" s="134"/>
      <c r="D560" s="134"/>
      <c r="E560" s="42">
        <f t="shared" ref="E560:N560" si="104">SUM(E559:E559)</f>
        <v>30</v>
      </c>
      <c r="F560" s="42">
        <f t="shared" si="104"/>
        <v>17</v>
      </c>
      <c r="G560" s="42">
        <f t="shared" si="104"/>
        <v>56.666666666666664</v>
      </c>
      <c r="H560" s="42">
        <f t="shared" si="104"/>
        <v>13</v>
      </c>
      <c r="I560" s="42">
        <f t="shared" si="104"/>
        <v>43.333333333333336</v>
      </c>
      <c r="J560" s="42">
        <f t="shared" si="104"/>
        <v>98</v>
      </c>
      <c r="K560" s="42">
        <f t="shared" si="104"/>
        <v>25</v>
      </c>
      <c r="L560" s="42">
        <f t="shared" si="104"/>
        <v>25.510204081632654</v>
      </c>
      <c r="M560" s="42">
        <f t="shared" si="104"/>
        <v>73</v>
      </c>
      <c r="N560" s="42">
        <f t="shared" si="104"/>
        <v>74.489795918367349</v>
      </c>
      <c r="O560" s="77">
        <v>0</v>
      </c>
      <c r="P560" s="46"/>
      <c r="Q560" s="45"/>
      <c r="R560" s="45"/>
    </row>
    <row r="561" spans="1:18" s="52" customFormat="1" ht="14.65" thickBot="1">
      <c r="A561" s="135" t="s">
        <v>12</v>
      </c>
      <c r="B561" s="135"/>
      <c r="C561" s="135"/>
      <c r="D561" s="135"/>
      <c r="E561" s="48">
        <f>SUM(E560)</f>
        <v>30</v>
      </c>
      <c r="F561" s="49">
        <f>F560</f>
        <v>17</v>
      </c>
      <c r="G561" s="50">
        <f>IF(F561&gt;0,(F561*100/(E561)),0)</f>
        <v>56.666666666666664</v>
      </c>
      <c r="H561" s="49">
        <f>H560</f>
        <v>13</v>
      </c>
      <c r="I561" s="51">
        <f>IF(H561&gt;0,(H561*100/(E561)),0)</f>
        <v>43.333333333333336</v>
      </c>
      <c r="J561" s="48">
        <f>J560</f>
        <v>98</v>
      </c>
      <c r="K561" s="49">
        <f>K560</f>
        <v>25</v>
      </c>
      <c r="L561" s="50">
        <f>IF(K561&gt;0,(K561*100/(J561)),0)</f>
        <v>25.510204081632654</v>
      </c>
      <c r="M561" s="49">
        <f>M560</f>
        <v>73</v>
      </c>
      <c r="N561" s="51">
        <f>IF(M561&gt;0,(M561*100/(J561)),0)</f>
        <v>74.489795918367349</v>
      </c>
      <c r="O561" s="75">
        <v>0</v>
      </c>
      <c r="P561" s="53"/>
    </row>
    <row r="564" spans="1:18" s="1" customFormat="1" ht="18">
      <c r="A564" s="115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P564" s="2"/>
    </row>
    <row r="565" spans="1:18" s="1" customFormat="1" ht="18">
      <c r="A565" s="115" t="s">
        <v>65</v>
      </c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P565" s="2"/>
    </row>
    <row r="566" spans="1:18" s="106" customFormat="1" ht="14.65" thickBot="1"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1:18">
      <c r="A567" s="117" t="s">
        <v>0</v>
      </c>
      <c r="B567" s="117"/>
      <c r="C567" s="118" t="s">
        <v>20</v>
      </c>
      <c r="D567" s="119"/>
      <c r="E567" s="124" t="s">
        <v>1</v>
      </c>
      <c r="F567" s="125"/>
      <c r="G567" s="125"/>
      <c r="H567" s="125"/>
      <c r="I567" s="125"/>
      <c r="J567" s="124" t="s">
        <v>2</v>
      </c>
      <c r="K567" s="125"/>
      <c r="L567" s="125"/>
      <c r="M567" s="125"/>
      <c r="N567" s="125"/>
      <c r="O567" s="130" t="s">
        <v>74</v>
      </c>
    </row>
    <row r="568" spans="1:18">
      <c r="A568" s="126" t="s">
        <v>3</v>
      </c>
      <c r="B568" s="126" t="s">
        <v>4</v>
      </c>
      <c r="C568" s="120"/>
      <c r="D568" s="121"/>
      <c r="E568" s="127" t="s">
        <v>5</v>
      </c>
      <c r="F568" s="129" t="s">
        <v>6</v>
      </c>
      <c r="G568" s="129"/>
      <c r="H568" s="99" t="s">
        <v>7</v>
      </c>
      <c r="I568" s="99"/>
      <c r="J568" s="127" t="s">
        <v>5</v>
      </c>
      <c r="K568" s="97" t="s">
        <v>6</v>
      </c>
      <c r="L568" s="98"/>
      <c r="M568" s="99" t="s">
        <v>7</v>
      </c>
      <c r="N568" s="99"/>
      <c r="O568" s="131"/>
    </row>
    <row r="569" spans="1:18">
      <c r="A569" s="126"/>
      <c r="B569" s="126"/>
      <c r="C569" s="120"/>
      <c r="D569" s="121"/>
      <c r="E569" s="127"/>
      <c r="F569" s="100" t="s">
        <v>8</v>
      </c>
      <c r="G569" s="102" t="s">
        <v>9</v>
      </c>
      <c r="H569" s="100" t="s">
        <v>8</v>
      </c>
      <c r="I569" s="104" t="s">
        <v>9</v>
      </c>
      <c r="J569" s="127"/>
      <c r="K569" s="100" t="s">
        <v>8</v>
      </c>
      <c r="L569" s="102" t="s">
        <v>9</v>
      </c>
      <c r="M569" s="69" t="s">
        <v>8</v>
      </c>
      <c r="N569" s="104" t="s">
        <v>9</v>
      </c>
      <c r="O569" s="131"/>
    </row>
    <row r="570" spans="1:18" ht="14.65" thickBot="1">
      <c r="A570" s="126"/>
      <c r="B570" s="126"/>
      <c r="C570" s="122"/>
      <c r="D570" s="123"/>
      <c r="E570" s="128"/>
      <c r="F570" s="101"/>
      <c r="G570" s="103"/>
      <c r="H570" s="101"/>
      <c r="I570" s="105"/>
      <c r="J570" s="128"/>
      <c r="K570" s="101"/>
      <c r="L570" s="103"/>
      <c r="M570" s="5" t="s">
        <v>10</v>
      </c>
      <c r="N570" s="105"/>
      <c r="O570" s="131"/>
    </row>
    <row r="571" spans="1:18" ht="14.65" thickBot="1">
      <c r="A571" s="117"/>
      <c r="B571" s="117"/>
      <c r="C571" s="117"/>
      <c r="D571" s="117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1"/>
    </row>
    <row r="572" spans="1:18">
      <c r="A572" s="59">
        <v>42552</v>
      </c>
      <c r="B572" s="59">
        <v>42735</v>
      </c>
      <c r="C572" s="15"/>
      <c r="D572" s="60" t="s">
        <v>13</v>
      </c>
      <c r="E572" s="13">
        <v>83</v>
      </c>
      <c r="F572" s="14">
        <v>57</v>
      </c>
      <c r="G572" s="38">
        <f>IF(F572&gt;0,(F572*100/(E572)),0)</f>
        <v>68.674698795180717</v>
      </c>
      <c r="H572" s="14">
        <v>26</v>
      </c>
      <c r="I572" s="41">
        <f>IF(H572&gt;0,(H572*100/(E572)),0)</f>
        <v>31.325301204819276</v>
      </c>
      <c r="J572" s="13">
        <v>112</v>
      </c>
      <c r="K572" s="14">
        <v>41</v>
      </c>
      <c r="L572" s="40">
        <f>IF(K572&gt;0,(K572*100/(J572)),0)</f>
        <v>36.607142857142854</v>
      </c>
      <c r="M572" s="14">
        <v>71</v>
      </c>
      <c r="N572" s="39">
        <f>IF(M572&gt;0,(M572*100/(J572)),0)</f>
        <v>63.392857142857146</v>
      </c>
      <c r="O572" s="132"/>
      <c r="P572" s="17"/>
      <c r="Q572" s="16"/>
      <c r="R572" s="16"/>
    </row>
    <row r="573" spans="1:18" s="47" customFormat="1">
      <c r="A573" s="134" t="s">
        <v>11</v>
      </c>
      <c r="B573" s="134"/>
      <c r="C573" s="134"/>
      <c r="D573" s="134"/>
      <c r="E573" s="42">
        <f t="shared" ref="E573:N573" si="105">SUM(E572:E572)</f>
        <v>83</v>
      </c>
      <c r="F573" s="42">
        <f t="shared" si="105"/>
        <v>57</v>
      </c>
      <c r="G573" s="42">
        <f t="shared" si="105"/>
        <v>68.674698795180717</v>
      </c>
      <c r="H573" s="42">
        <f t="shared" si="105"/>
        <v>26</v>
      </c>
      <c r="I573" s="42">
        <f t="shared" si="105"/>
        <v>31.325301204819276</v>
      </c>
      <c r="J573" s="42">
        <f t="shared" si="105"/>
        <v>112</v>
      </c>
      <c r="K573" s="42">
        <f t="shared" si="105"/>
        <v>41</v>
      </c>
      <c r="L573" s="42">
        <f t="shared" si="105"/>
        <v>36.607142857142854</v>
      </c>
      <c r="M573" s="42">
        <f t="shared" si="105"/>
        <v>71</v>
      </c>
      <c r="N573" s="42">
        <f t="shared" si="105"/>
        <v>63.392857142857146</v>
      </c>
      <c r="O573" s="77">
        <v>0</v>
      </c>
      <c r="P573" s="46"/>
      <c r="Q573" s="45"/>
      <c r="R573" s="45"/>
    </row>
    <row r="574" spans="1:18" s="52" customFormat="1" ht="14.65" thickBot="1">
      <c r="A574" s="135" t="s">
        <v>12</v>
      </c>
      <c r="B574" s="135"/>
      <c r="C574" s="135"/>
      <c r="D574" s="135"/>
      <c r="E574" s="48">
        <f>SUM(E573)</f>
        <v>83</v>
      </c>
      <c r="F574" s="49">
        <f>F573</f>
        <v>57</v>
      </c>
      <c r="G574" s="50">
        <f>IF(F574&gt;0,(F574*100/(E574)),0)</f>
        <v>68.674698795180717</v>
      </c>
      <c r="H574" s="49">
        <f>H573</f>
        <v>26</v>
      </c>
      <c r="I574" s="51">
        <f>IF(H574&gt;0,(H574*100/(E574)),0)</f>
        <v>31.325301204819276</v>
      </c>
      <c r="J574" s="48">
        <f>J573</f>
        <v>112</v>
      </c>
      <c r="K574" s="49">
        <f>K573</f>
        <v>41</v>
      </c>
      <c r="L574" s="50">
        <f>IF(K574&gt;0,(K574*100/(J574)),0)</f>
        <v>36.607142857142854</v>
      </c>
      <c r="M574" s="49">
        <f>M573</f>
        <v>71</v>
      </c>
      <c r="N574" s="51">
        <f>IF(M574&gt;0,(M574*100/(J574)),0)</f>
        <v>63.392857142857146</v>
      </c>
      <c r="O574" s="75">
        <v>0</v>
      </c>
      <c r="P574" s="53"/>
    </row>
    <row r="577" spans="1:18" s="1" customFormat="1" ht="18">
      <c r="A577" s="115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P577" s="2"/>
    </row>
    <row r="578" spans="1:18" s="1" customFormat="1" ht="18">
      <c r="A578" s="115" t="s">
        <v>70</v>
      </c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P578" s="2"/>
    </row>
    <row r="579" spans="1:18" s="106" customFormat="1" ht="14.65" thickBot="1"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1:18">
      <c r="A580" s="117" t="s">
        <v>0</v>
      </c>
      <c r="B580" s="117"/>
      <c r="C580" s="118" t="s">
        <v>20</v>
      </c>
      <c r="D580" s="119"/>
      <c r="E580" s="124" t="s">
        <v>1</v>
      </c>
      <c r="F580" s="125"/>
      <c r="G580" s="125"/>
      <c r="H580" s="125"/>
      <c r="I580" s="125"/>
      <c r="J580" s="124" t="s">
        <v>2</v>
      </c>
      <c r="K580" s="125"/>
      <c r="L580" s="125"/>
      <c r="M580" s="125"/>
      <c r="N580" s="125"/>
      <c r="O580" s="130" t="s">
        <v>74</v>
      </c>
    </row>
    <row r="581" spans="1:18">
      <c r="A581" s="126" t="s">
        <v>3</v>
      </c>
      <c r="B581" s="126" t="s">
        <v>4</v>
      </c>
      <c r="C581" s="120"/>
      <c r="D581" s="121"/>
      <c r="E581" s="127" t="s">
        <v>5</v>
      </c>
      <c r="F581" s="129" t="s">
        <v>6</v>
      </c>
      <c r="G581" s="129"/>
      <c r="H581" s="99" t="s">
        <v>7</v>
      </c>
      <c r="I581" s="99"/>
      <c r="J581" s="127" t="s">
        <v>5</v>
      </c>
      <c r="K581" s="97" t="s">
        <v>6</v>
      </c>
      <c r="L581" s="98"/>
      <c r="M581" s="99" t="s">
        <v>7</v>
      </c>
      <c r="N581" s="99"/>
      <c r="O581" s="131"/>
    </row>
    <row r="582" spans="1:18">
      <c r="A582" s="126"/>
      <c r="B582" s="126"/>
      <c r="C582" s="120"/>
      <c r="D582" s="121"/>
      <c r="E582" s="127"/>
      <c r="F582" s="100" t="s">
        <v>8</v>
      </c>
      <c r="G582" s="102" t="s">
        <v>9</v>
      </c>
      <c r="H582" s="100" t="s">
        <v>8</v>
      </c>
      <c r="I582" s="104" t="s">
        <v>9</v>
      </c>
      <c r="J582" s="127"/>
      <c r="K582" s="100" t="s">
        <v>8</v>
      </c>
      <c r="L582" s="102" t="s">
        <v>9</v>
      </c>
      <c r="M582" s="69" t="s">
        <v>8</v>
      </c>
      <c r="N582" s="104" t="s">
        <v>9</v>
      </c>
      <c r="O582" s="131"/>
    </row>
    <row r="583" spans="1:18" ht="14.65" thickBot="1">
      <c r="A583" s="126"/>
      <c r="B583" s="126"/>
      <c r="C583" s="122"/>
      <c r="D583" s="123"/>
      <c r="E583" s="128"/>
      <c r="F583" s="101"/>
      <c r="G583" s="103"/>
      <c r="H583" s="101"/>
      <c r="I583" s="105"/>
      <c r="J583" s="128"/>
      <c r="K583" s="101"/>
      <c r="L583" s="103"/>
      <c r="M583" s="5" t="s">
        <v>10</v>
      </c>
      <c r="N583" s="105"/>
      <c r="O583" s="131"/>
    </row>
    <row r="584" spans="1:18" ht="14.65" thickBot="1">
      <c r="A584" s="117"/>
      <c r="B584" s="117"/>
      <c r="C584" s="117"/>
      <c r="D584" s="117"/>
      <c r="E584" s="136"/>
      <c r="F584" s="136"/>
      <c r="G584" s="136"/>
      <c r="H584" s="136"/>
      <c r="I584" s="136"/>
      <c r="J584" s="136"/>
      <c r="K584" s="136"/>
      <c r="L584" s="136"/>
      <c r="M584" s="136"/>
      <c r="N584" s="136"/>
      <c r="O584" s="131"/>
    </row>
    <row r="585" spans="1:18" s="11" customFormat="1">
      <c r="A585" s="59">
        <v>42552</v>
      </c>
      <c r="B585" s="59">
        <v>42735</v>
      </c>
      <c r="C585" s="6"/>
      <c r="D585" s="60" t="s">
        <v>13</v>
      </c>
      <c r="E585" s="7">
        <v>38</v>
      </c>
      <c r="F585" s="8">
        <v>22</v>
      </c>
      <c r="G585" s="38">
        <f>IF(F585&gt;0,(F585*100/(E585)),0)</f>
        <v>57.89473684210526</v>
      </c>
      <c r="H585" s="8">
        <v>16</v>
      </c>
      <c r="I585" s="39">
        <f>IF(H585&gt;0,(H585*100/(E585)),0)</f>
        <v>42.10526315789474</v>
      </c>
      <c r="J585" s="7">
        <v>78</v>
      </c>
      <c r="K585" s="8">
        <v>27</v>
      </c>
      <c r="L585" s="38">
        <f>IF(K585&gt;0,(K585*100/(J585)),0)</f>
        <v>34.615384615384613</v>
      </c>
      <c r="M585" s="8">
        <v>51</v>
      </c>
      <c r="N585" s="39">
        <f>IF(M585&gt;0,(M585*100/(J585)),0)</f>
        <v>65.384615384615387</v>
      </c>
      <c r="O585" s="132"/>
      <c r="P585" s="12"/>
    </row>
    <row r="586" spans="1:18" s="47" customFormat="1">
      <c r="A586" s="134" t="s">
        <v>11</v>
      </c>
      <c r="B586" s="134"/>
      <c r="C586" s="134"/>
      <c r="D586" s="134"/>
      <c r="E586" s="42">
        <f t="shared" ref="E586:N586" si="106">SUM(E585:E585)</f>
        <v>38</v>
      </c>
      <c r="F586" s="43">
        <f t="shared" si="106"/>
        <v>22</v>
      </c>
      <c r="G586" s="44">
        <f t="shared" si="106"/>
        <v>57.89473684210526</v>
      </c>
      <c r="H586" s="43">
        <f t="shared" si="106"/>
        <v>16</v>
      </c>
      <c r="I586" s="44">
        <f t="shared" si="106"/>
        <v>42.10526315789474</v>
      </c>
      <c r="J586" s="42">
        <f t="shared" si="106"/>
        <v>78</v>
      </c>
      <c r="K586" s="43">
        <f t="shared" si="106"/>
        <v>27</v>
      </c>
      <c r="L586" s="44">
        <f t="shared" si="106"/>
        <v>34.615384615384613</v>
      </c>
      <c r="M586" s="43">
        <f t="shared" si="106"/>
        <v>51</v>
      </c>
      <c r="N586" s="44">
        <f t="shared" si="106"/>
        <v>65.384615384615387</v>
      </c>
      <c r="O586" s="77">
        <v>0</v>
      </c>
      <c r="P586" s="46"/>
      <c r="Q586" s="45"/>
      <c r="R586" s="45"/>
    </row>
    <row r="587" spans="1:18" s="52" customFormat="1" ht="14.65" thickBot="1">
      <c r="A587" s="135" t="s">
        <v>12</v>
      </c>
      <c r="B587" s="135"/>
      <c r="C587" s="135"/>
      <c r="D587" s="135"/>
      <c r="E587" s="48">
        <f>SUM(E586)</f>
        <v>38</v>
      </c>
      <c r="F587" s="49">
        <f>F586</f>
        <v>22</v>
      </c>
      <c r="G587" s="50">
        <f>IF(F587&gt;0,(F587*100/(E587)),0)</f>
        <v>57.89473684210526</v>
      </c>
      <c r="H587" s="49">
        <f>H586</f>
        <v>16</v>
      </c>
      <c r="I587" s="51">
        <f>IF(H587&gt;0,(H587*100/(E587)),0)</f>
        <v>42.10526315789474</v>
      </c>
      <c r="J587" s="48">
        <f>J586</f>
        <v>78</v>
      </c>
      <c r="K587" s="49">
        <f>K586</f>
        <v>27</v>
      </c>
      <c r="L587" s="50">
        <f>IF(K587&gt;0,(K587*100/(J587)),0)</f>
        <v>34.615384615384613</v>
      </c>
      <c r="M587" s="49">
        <f>M586</f>
        <v>51</v>
      </c>
      <c r="N587" s="51">
        <f>IF(M587&gt;0,(M587*100/(J587)),0)</f>
        <v>65.384615384615387</v>
      </c>
      <c r="O587" s="75">
        <v>0</v>
      </c>
      <c r="P587" s="53"/>
    </row>
    <row r="590" spans="1:18" s="1" customFormat="1" ht="18">
      <c r="A590" s="115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P590" s="2"/>
    </row>
    <row r="591" spans="1:18" s="1" customFormat="1" ht="18">
      <c r="A591" s="115" t="s">
        <v>71</v>
      </c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P591" s="2"/>
    </row>
    <row r="592" spans="1:18" s="106" customFormat="1" ht="14.65" thickBot="1"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1:18">
      <c r="A593" s="117" t="s">
        <v>0</v>
      </c>
      <c r="B593" s="117"/>
      <c r="C593" s="118" t="s">
        <v>20</v>
      </c>
      <c r="D593" s="119"/>
      <c r="E593" s="124" t="s">
        <v>1</v>
      </c>
      <c r="F593" s="125"/>
      <c r="G593" s="125"/>
      <c r="H593" s="125"/>
      <c r="I593" s="125"/>
      <c r="J593" s="124" t="s">
        <v>2</v>
      </c>
      <c r="K593" s="125"/>
      <c r="L593" s="125"/>
      <c r="M593" s="125"/>
      <c r="N593" s="125"/>
      <c r="O593" s="114" t="s">
        <v>74</v>
      </c>
    </row>
    <row r="594" spans="1:18">
      <c r="A594" s="126" t="s">
        <v>3</v>
      </c>
      <c r="B594" s="126" t="s">
        <v>4</v>
      </c>
      <c r="C594" s="120"/>
      <c r="D594" s="121"/>
      <c r="E594" s="127" t="s">
        <v>5</v>
      </c>
      <c r="F594" s="129" t="s">
        <v>6</v>
      </c>
      <c r="G594" s="129"/>
      <c r="H594" s="99" t="s">
        <v>7</v>
      </c>
      <c r="I594" s="99"/>
      <c r="J594" s="127" t="s">
        <v>5</v>
      </c>
      <c r="K594" s="97" t="s">
        <v>6</v>
      </c>
      <c r="L594" s="98"/>
      <c r="M594" s="99" t="s">
        <v>7</v>
      </c>
      <c r="N594" s="99"/>
      <c r="O594" s="114"/>
    </row>
    <row r="595" spans="1:18">
      <c r="A595" s="126"/>
      <c r="B595" s="126"/>
      <c r="C595" s="120"/>
      <c r="D595" s="121"/>
      <c r="E595" s="127"/>
      <c r="F595" s="100" t="s">
        <v>8</v>
      </c>
      <c r="G595" s="102" t="s">
        <v>9</v>
      </c>
      <c r="H595" s="100" t="s">
        <v>8</v>
      </c>
      <c r="I595" s="104" t="s">
        <v>9</v>
      </c>
      <c r="J595" s="127"/>
      <c r="K595" s="100" t="s">
        <v>8</v>
      </c>
      <c r="L595" s="102" t="s">
        <v>9</v>
      </c>
      <c r="M595" s="69" t="s">
        <v>8</v>
      </c>
      <c r="N595" s="104" t="s">
        <v>9</v>
      </c>
      <c r="O595" s="114"/>
    </row>
    <row r="596" spans="1:18" ht="14.65" thickBot="1">
      <c r="A596" s="126"/>
      <c r="B596" s="126"/>
      <c r="C596" s="122"/>
      <c r="D596" s="123"/>
      <c r="E596" s="128"/>
      <c r="F596" s="101"/>
      <c r="G596" s="103"/>
      <c r="H596" s="101"/>
      <c r="I596" s="105"/>
      <c r="J596" s="128"/>
      <c r="K596" s="101"/>
      <c r="L596" s="103"/>
      <c r="M596" s="5" t="s">
        <v>10</v>
      </c>
      <c r="N596" s="105"/>
      <c r="O596" s="114"/>
    </row>
    <row r="597" spans="1:18" ht="14.65" thickBot="1">
      <c r="A597" s="117"/>
      <c r="B597" s="117"/>
      <c r="C597" s="117"/>
      <c r="D597" s="117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14"/>
    </row>
    <row r="598" spans="1:18" s="11" customFormat="1" ht="14.65" thickBot="1">
      <c r="A598" s="59">
        <v>42736</v>
      </c>
      <c r="B598" s="59">
        <v>42916</v>
      </c>
      <c r="C598" s="6"/>
      <c r="D598" s="60" t="s">
        <v>16</v>
      </c>
      <c r="E598" s="13">
        <v>0</v>
      </c>
      <c r="F598" s="14">
        <v>0</v>
      </c>
      <c r="G598" s="38">
        <f t="shared" ref="G598:G600" si="107">IF(F598&gt;0,(F598*100/(E598)),0)</f>
        <v>0</v>
      </c>
      <c r="H598" s="14">
        <v>0</v>
      </c>
      <c r="I598" s="39">
        <f t="shared" ref="I598:I600" si="108">IF(H598&gt;0,(H598*100/(E598)),0)</f>
        <v>0</v>
      </c>
      <c r="J598" s="13">
        <v>1</v>
      </c>
      <c r="K598" s="14">
        <v>1</v>
      </c>
      <c r="L598" s="38">
        <f t="shared" ref="L598:L600" si="109">IF(K598&gt;0,(K598*100/(J598)),0)</f>
        <v>100</v>
      </c>
      <c r="M598" s="14">
        <v>0</v>
      </c>
      <c r="N598" s="39">
        <f t="shared" ref="N598:N600" si="110">IF(M598&gt;0,(M598*100/(J598)),0)</f>
        <v>0</v>
      </c>
      <c r="O598" s="114"/>
      <c r="P598" s="12"/>
    </row>
    <row r="599" spans="1:18" s="11" customFormat="1" ht="14.65" thickBot="1">
      <c r="A599" s="59">
        <v>42736</v>
      </c>
      <c r="B599" s="59">
        <v>42916</v>
      </c>
      <c r="C599" s="6"/>
      <c r="D599" s="60" t="s">
        <v>17</v>
      </c>
      <c r="E599" s="13">
        <v>0</v>
      </c>
      <c r="F599" s="14">
        <v>0</v>
      </c>
      <c r="G599" s="38">
        <f t="shared" si="107"/>
        <v>0</v>
      </c>
      <c r="H599" s="14">
        <v>0</v>
      </c>
      <c r="I599" s="39">
        <f t="shared" si="108"/>
        <v>0</v>
      </c>
      <c r="J599" s="13">
        <v>25</v>
      </c>
      <c r="K599" s="14">
        <v>13</v>
      </c>
      <c r="L599" s="38">
        <f t="shared" si="109"/>
        <v>52</v>
      </c>
      <c r="M599" s="14">
        <v>12</v>
      </c>
      <c r="N599" s="39">
        <f t="shared" si="110"/>
        <v>48</v>
      </c>
      <c r="O599" s="114"/>
      <c r="P599" s="12"/>
    </row>
    <row r="600" spans="1:18">
      <c r="A600" s="59">
        <v>42736</v>
      </c>
      <c r="B600" s="59">
        <v>42916</v>
      </c>
      <c r="C600" s="15"/>
      <c r="D600" s="60" t="s">
        <v>13</v>
      </c>
      <c r="E600" s="13">
        <v>2</v>
      </c>
      <c r="F600" s="14">
        <v>1</v>
      </c>
      <c r="G600" s="38">
        <f t="shared" si="107"/>
        <v>50</v>
      </c>
      <c r="H600" s="14">
        <v>1</v>
      </c>
      <c r="I600" s="39">
        <f t="shared" si="108"/>
        <v>50</v>
      </c>
      <c r="J600" s="13">
        <v>6</v>
      </c>
      <c r="K600" s="14">
        <v>1</v>
      </c>
      <c r="L600" s="38">
        <f t="shared" si="109"/>
        <v>16.666666666666668</v>
      </c>
      <c r="M600" s="14">
        <v>5</v>
      </c>
      <c r="N600" s="39">
        <f t="shared" si="110"/>
        <v>83.333333333333329</v>
      </c>
      <c r="O600" s="114"/>
      <c r="P600" s="17"/>
      <c r="Q600" s="16"/>
      <c r="R600" s="16"/>
    </row>
    <row r="601" spans="1:18" s="47" customFormat="1">
      <c r="A601" s="149" t="s">
        <v>11</v>
      </c>
      <c r="B601" s="149"/>
      <c r="C601" s="149"/>
      <c r="D601" s="150"/>
      <c r="E601" s="42">
        <f t="shared" ref="E601:N601" si="111">SUM(E598:E600)</f>
        <v>2</v>
      </c>
      <c r="F601" s="42">
        <f t="shared" si="111"/>
        <v>1</v>
      </c>
      <c r="G601" s="42">
        <f t="shared" si="111"/>
        <v>50</v>
      </c>
      <c r="H601" s="42">
        <f t="shared" si="111"/>
        <v>1</v>
      </c>
      <c r="I601" s="42">
        <f t="shared" si="111"/>
        <v>50</v>
      </c>
      <c r="J601" s="42">
        <f t="shared" si="111"/>
        <v>32</v>
      </c>
      <c r="K601" s="42">
        <f t="shared" si="111"/>
        <v>15</v>
      </c>
      <c r="L601" s="42">
        <f t="shared" si="111"/>
        <v>168.66666666666666</v>
      </c>
      <c r="M601" s="42">
        <f t="shared" si="111"/>
        <v>17</v>
      </c>
      <c r="N601" s="42">
        <f t="shared" si="111"/>
        <v>131.33333333333331</v>
      </c>
      <c r="O601" s="77">
        <v>0</v>
      </c>
      <c r="P601" s="46"/>
      <c r="Q601" s="45"/>
      <c r="R601" s="45"/>
    </row>
    <row r="602" spans="1:18" s="52" customFormat="1" ht="14.65" thickBot="1">
      <c r="A602" s="135" t="s">
        <v>12</v>
      </c>
      <c r="B602" s="135"/>
      <c r="C602" s="135"/>
      <c r="D602" s="135"/>
      <c r="E602" s="48">
        <f>SUM(E601)</f>
        <v>2</v>
      </c>
      <c r="F602" s="49">
        <f>F601</f>
        <v>1</v>
      </c>
      <c r="G602" s="50">
        <f>IF(F602&gt;0,(F602*100/(E602)),0)</f>
        <v>50</v>
      </c>
      <c r="H602" s="49">
        <f>H601</f>
        <v>1</v>
      </c>
      <c r="I602" s="51">
        <f>IF(H602&gt;0,(H602*100/(E602)),0)</f>
        <v>50</v>
      </c>
      <c r="J602" s="48">
        <f>J601</f>
        <v>32</v>
      </c>
      <c r="K602" s="49">
        <f>K601</f>
        <v>15</v>
      </c>
      <c r="L602" s="50">
        <f>IF(K602&gt;0,(K602*100/(J602)),0)</f>
        <v>46.875</v>
      </c>
      <c r="M602" s="49">
        <f>M601</f>
        <v>17</v>
      </c>
      <c r="N602" s="51">
        <f>IF(M602&gt;0,(M602*100/(J602)),0)</f>
        <v>53.125</v>
      </c>
      <c r="O602" s="75">
        <v>0</v>
      </c>
      <c r="P602" s="53"/>
    </row>
    <row r="605" spans="1:18" s="1" customFormat="1" ht="18">
      <c r="A605" s="115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</row>
    <row r="606" spans="1:18" s="1" customFormat="1" ht="18">
      <c r="A606" s="115" t="s">
        <v>72</v>
      </c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</row>
    <row r="607" spans="1:18" s="106" customFormat="1" ht="14.65" thickBot="1"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1:18">
      <c r="A608" s="117" t="s">
        <v>0</v>
      </c>
      <c r="B608" s="117"/>
      <c r="C608" s="118" t="s">
        <v>20</v>
      </c>
      <c r="D608" s="119"/>
      <c r="E608" s="124" t="s">
        <v>1</v>
      </c>
      <c r="F608" s="125"/>
      <c r="G608" s="125"/>
      <c r="H608" s="125"/>
      <c r="I608" s="125"/>
      <c r="J608" s="124" t="s">
        <v>2</v>
      </c>
      <c r="K608" s="125"/>
      <c r="L608" s="125"/>
      <c r="M608" s="125"/>
      <c r="N608" s="176"/>
      <c r="O608" s="114" t="s">
        <v>74</v>
      </c>
    </row>
    <row r="609" spans="1:18">
      <c r="A609" s="126" t="s">
        <v>3</v>
      </c>
      <c r="B609" s="126" t="s">
        <v>4</v>
      </c>
      <c r="C609" s="120"/>
      <c r="D609" s="121"/>
      <c r="E609" s="127" t="s">
        <v>5</v>
      </c>
      <c r="F609" s="129" t="s">
        <v>6</v>
      </c>
      <c r="G609" s="129"/>
      <c r="H609" s="99" t="s">
        <v>7</v>
      </c>
      <c r="I609" s="99"/>
      <c r="J609" s="127" t="s">
        <v>5</v>
      </c>
      <c r="K609" s="97" t="s">
        <v>6</v>
      </c>
      <c r="L609" s="98"/>
      <c r="M609" s="99" t="s">
        <v>7</v>
      </c>
      <c r="N609" s="177"/>
      <c r="O609" s="114"/>
    </row>
    <row r="610" spans="1:18">
      <c r="A610" s="126"/>
      <c r="B610" s="126"/>
      <c r="C610" s="120"/>
      <c r="D610" s="121"/>
      <c r="E610" s="127"/>
      <c r="F610" s="100" t="s">
        <v>8</v>
      </c>
      <c r="G610" s="102" t="s">
        <v>9</v>
      </c>
      <c r="H610" s="100" t="s">
        <v>8</v>
      </c>
      <c r="I610" s="104" t="s">
        <v>9</v>
      </c>
      <c r="J610" s="127"/>
      <c r="K610" s="100" t="s">
        <v>8</v>
      </c>
      <c r="L610" s="102" t="s">
        <v>9</v>
      </c>
      <c r="M610" s="69" t="s">
        <v>8</v>
      </c>
      <c r="N610" s="174" t="s">
        <v>9</v>
      </c>
      <c r="O610" s="114"/>
    </row>
    <row r="611" spans="1:18" ht="14.65" thickBot="1">
      <c r="A611" s="126"/>
      <c r="B611" s="126"/>
      <c r="C611" s="122"/>
      <c r="D611" s="123"/>
      <c r="E611" s="128"/>
      <c r="F611" s="101"/>
      <c r="G611" s="103"/>
      <c r="H611" s="101"/>
      <c r="I611" s="105"/>
      <c r="J611" s="128"/>
      <c r="K611" s="101"/>
      <c r="L611" s="103"/>
      <c r="M611" s="5" t="s">
        <v>10</v>
      </c>
      <c r="N611" s="175"/>
      <c r="O611" s="114"/>
    </row>
    <row r="612" spans="1:18" ht="14.65" thickBot="1">
      <c r="A612" s="106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14"/>
    </row>
    <row r="613" spans="1:18" s="11" customFormat="1">
      <c r="A613" s="59">
        <v>42552</v>
      </c>
      <c r="B613" s="59">
        <v>42735</v>
      </c>
      <c r="C613" s="6"/>
      <c r="D613" s="60" t="s">
        <v>13</v>
      </c>
      <c r="E613" s="7">
        <v>1</v>
      </c>
      <c r="F613" s="8">
        <v>0</v>
      </c>
      <c r="G613" s="38">
        <f>IF(F613&gt;0,(F613*100/(E613)),0)</f>
        <v>0</v>
      </c>
      <c r="H613" s="8">
        <v>1</v>
      </c>
      <c r="I613" s="39">
        <f>IF(H613&gt;0,(H613*100/(E613)),0)</f>
        <v>100</v>
      </c>
      <c r="J613" s="7">
        <v>0</v>
      </c>
      <c r="K613" s="8">
        <v>0</v>
      </c>
      <c r="L613" s="38">
        <f>IF(K613&gt;0,(K613*100/(J613)),0)</f>
        <v>0</v>
      </c>
      <c r="M613" s="8">
        <v>0</v>
      </c>
      <c r="N613" s="78">
        <f>IF(M613&gt;0,(M613*100/(J613)),0)</f>
        <v>0</v>
      </c>
      <c r="O613" s="114"/>
      <c r="P613" s="12"/>
    </row>
    <row r="614" spans="1:18" s="47" customFormat="1">
      <c r="A614" s="134" t="s">
        <v>11</v>
      </c>
      <c r="B614" s="134"/>
      <c r="C614" s="134"/>
      <c r="D614" s="134"/>
      <c r="E614" s="42">
        <f t="shared" ref="E614:O614" si="112">SUM(E613:E613)</f>
        <v>1</v>
      </c>
      <c r="F614" s="43">
        <f t="shared" si="112"/>
        <v>0</v>
      </c>
      <c r="G614" s="44">
        <f t="shared" si="112"/>
        <v>0</v>
      </c>
      <c r="H614" s="43">
        <f t="shared" si="112"/>
        <v>1</v>
      </c>
      <c r="I614" s="44">
        <f t="shared" si="112"/>
        <v>100</v>
      </c>
      <c r="J614" s="42">
        <f t="shared" si="112"/>
        <v>0</v>
      </c>
      <c r="K614" s="43">
        <f t="shared" si="112"/>
        <v>0</v>
      </c>
      <c r="L614" s="44">
        <f t="shared" si="112"/>
        <v>0</v>
      </c>
      <c r="M614" s="43">
        <f t="shared" si="112"/>
        <v>0</v>
      </c>
      <c r="N614" s="44">
        <f t="shared" si="112"/>
        <v>0</v>
      </c>
      <c r="O614" s="77">
        <f t="shared" si="112"/>
        <v>0</v>
      </c>
      <c r="P614" s="46"/>
      <c r="Q614" s="45"/>
      <c r="R614" s="45"/>
    </row>
    <row r="615" spans="1:18" s="52" customFormat="1" ht="14.65" thickBot="1">
      <c r="A615" s="135" t="s">
        <v>12</v>
      </c>
      <c r="B615" s="135"/>
      <c r="C615" s="135"/>
      <c r="D615" s="135"/>
      <c r="E615" s="48">
        <f>SUM(E614)</f>
        <v>1</v>
      </c>
      <c r="F615" s="49">
        <f>F614</f>
        <v>0</v>
      </c>
      <c r="G615" s="50">
        <f>IF(F615&gt;0,(F615*100/(E615)),0)</f>
        <v>0</v>
      </c>
      <c r="H615" s="49">
        <f>H614</f>
        <v>1</v>
      </c>
      <c r="I615" s="51">
        <f>IF(H615&gt;0,(H615*100/(E615)),0)</f>
        <v>100</v>
      </c>
      <c r="J615" s="48">
        <f>J614</f>
        <v>0</v>
      </c>
      <c r="K615" s="49">
        <f>K614</f>
        <v>0</v>
      </c>
      <c r="L615" s="50">
        <f>IF(K615&gt;0,(K615*100/(J615)),0)</f>
        <v>0</v>
      </c>
      <c r="M615" s="49">
        <f>M614</f>
        <v>0</v>
      </c>
      <c r="N615" s="51">
        <f>IF(M615&gt;0,(M615*100/(J615)),0)</f>
        <v>0</v>
      </c>
      <c r="O615" s="75">
        <f>O614</f>
        <v>0</v>
      </c>
      <c r="P615" s="53"/>
    </row>
    <row r="620" spans="1:18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</row>
    <row r="621" spans="1:18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</row>
    <row r="622" spans="1:18" ht="28.9" thickBot="1">
      <c r="A622" s="56"/>
      <c r="B622" s="57" t="s">
        <v>21</v>
      </c>
      <c r="C622" s="58"/>
      <c r="D622" s="80"/>
      <c r="E622" s="81">
        <f>SUM(E11,E25,E39,E52,E65,E84,E105,E118,E134,E147,E161,E176,E192,E206,E224,E240,E253,E266,E279,E294,E309,E322,E339,E353,E367,E381,E394,E409,E425,E438,E452,E465,E478,E491,E504,E517,E533,E548,E561,E574,E587,E602,E615)</f>
        <v>3829</v>
      </c>
      <c r="F622" s="81">
        <f>SUM(F11,F25,F39,F52,F65,F84,F105,F118,F134,F147,F161,F176,F192,F206,F224,F240,F253,F266,F279,F294,F309,F322,F339,F353,F367,F381,F394,F409,F425,F438,F452,F465,F478,F491,F504,F517,F533,F548,F561,F574,F587,F602,F615)</f>
        <v>2367</v>
      </c>
      <c r="G622" s="82">
        <f>IF(F622&gt;0,(F622*100/(E622)),0)</f>
        <v>61.817706973100023</v>
      </c>
      <c r="H622" s="83">
        <f>SUM(H11,H25,H39,H52,H65,H84,H105,H118,H134,H147,H161,H176,H192,H206,H224,H240,H253,H266,H279,H294,H309,H322,H339,H353,H367,H381,H394,H409,H425,H438,H452,H465,H478,H491,H504,H517,H533,H548,H561,H574,H587,H602,H615)</f>
        <v>1462</v>
      </c>
      <c r="I622" s="84">
        <f>IF(H622&gt;0,(H622*100/(E622)),0)</f>
        <v>38.182293026899977</v>
      </c>
      <c r="J622" s="85">
        <f>SUM(J11,J25,J39,J52,J65,J84,J105,J118,J134,J147,J161,J176,J192,J206,J224,J240,J253,J266,J279,J294,J309,J322,J339,J353,J367,J381,J394,J409,J425,J438,J452,J465,J478,J491,J504,J517,J533,J548,J561,J574,J587,J602,J615)</f>
        <v>6586</v>
      </c>
      <c r="K622" s="83">
        <f>SUM(K11,K25,K39,K52,K65,K84,K105,K118,K134,K147,K161,K176,K192,K206,K224,K240,K253,K266,K279,K294,K309,K322,K339,K353,K367,K381,K394,K409,K425,K438,K452,K465,K478,K491,K504,K517,K533,K548,K561,K574,K587,K602,K615)</f>
        <v>2626</v>
      </c>
      <c r="L622" s="82">
        <f>IF(K622&gt;0,(K622*100/(J622)),0)</f>
        <v>39.872456726389309</v>
      </c>
      <c r="M622" s="83">
        <f>SUM(M11,M25,M39,M52,M65,M84,M105,M118,M134,M147,M161,M176,M192,M206,M224,M240,M253,M266,M279,M294,M309,M322,M339,M353,M367,M381,M394,M409,M425,M438,M452,M465,M478,M491,M504,M517,M533,M548,M561,M574,M587,M602,M615)</f>
        <v>3960</v>
      </c>
      <c r="N622" s="84">
        <f>IF(M622&gt;0,(M622*100/(J622)),0)</f>
        <v>60.127543273610691</v>
      </c>
      <c r="O622" s="86">
        <f>SUM(O615,O602,O587,O574,O561,O548,O533,O517,O491,O478,O465,O438,O425,O409,O381,O367,O353,O339,O322,O309,O294,O279,O266,O253,O240,O224,O206,O192,O176,O161,O147,O134,O118,O105,O84,O65,O52,O39,O25,)</f>
        <v>0</v>
      </c>
    </row>
    <row r="624" spans="1:18" ht="18">
      <c r="A624" s="61"/>
      <c r="B624" s="62"/>
      <c r="C624" s="62"/>
      <c r="D624" s="62"/>
      <c r="E624" s="62"/>
      <c r="F624" s="62"/>
      <c r="G624" s="63"/>
    </row>
    <row r="625" spans="1:21">
      <c r="A625" s="16"/>
      <c r="B625" s="16"/>
      <c r="C625" s="16"/>
      <c r="D625" s="16"/>
      <c r="E625" s="16"/>
      <c r="F625" s="16"/>
      <c r="G625" s="92"/>
      <c r="H625" s="16"/>
      <c r="I625" s="92"/>
      <c r="J625" s="93"/>
      <c r="K625" s="16"/>
      <c r="L625" s="92"/>
      <c r="M625" s="16"/>
      <c r="N625" s="92"/>
      <c r="O625" s="16"/>
      <c r="P625" s="17"/>
      <c r="Q625" s="16"/>
      <c r="R625" s="16"/>
      <c r="S625" s="16"/>
      <c r="T625" s="16"/>
      <c r="U625" s="16"/>
    </row>
    <row r="626" spans="1:21">
      <c r="A626" s="94"/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16"/>
      <c r="P626" s="17"/>
      <c r="Q626" s="16"/>
      <c r="R626" s="16"/>
      <c r="S626" s="16"/>
      <c r="T626" s="16"/>
      <c r="U626" s="16"/>
    </row>
    <row r="627" spans="1:21">
      <c r="A627" s="94"/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16"/>
      <c r="P627" s="17"/>
      <c r="Q627" s="16"/>
      <c r="R627" s="16"/>
      <c r="S627" s="16"/>
      <c r="T627" s="16"/>
      <c r="U627" s="16"/>
    </row>
    <row r="628" spans="1:21">
      <c r="A628" s="94"/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16"/>
      <c r="P628" s="17"/>
      <c r="Q628" s="16"/>
      <c r="R628" s="16"/>
      <c r="S628" s="16"/>
      <c r="T628" s="16"/>
      <c r="U628" s="16"/>
    </row>
    <row r="629" spans="1:21" ht="23.25">
      <c r="A629" s="95" t="s">
        <v>22</v>
      </c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16"/>
      <c r="U629" s="16"/>
    </row>
    <row r="630" spans="1:21" ht="23.25">
      <c r="A630" s="95" t="s">
        <v>68</v>
      </c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16"/>
      <c r="U630" s="16"/>
    </row>
    <row r="631" spans="1:21" ht="23.25">
      <c r="A631" s="95" t="s">
        <v>69</v>
      </c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16"/>
      <c r="U631" s="16"/>
    </row>
    <row r="632" spans="1:21" ht="23.25">
      <c r="A632" s="95" t="s">
        <v>23</v>
      </c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16"/>
      <c r="U632" s="16"/>
    </row>
    <row r="633" spans="1:21" ht="23.25">
      <c r="A633" s="96" t="s">
        <v>24</v>
      </c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16"/>
      <c r="U633" s="16"/>
    </row>
    <row r="634" spans="1:21">
      <c r="A634" s="16"/>
      <c r="B634" s="16"/>
      <c r="C634" s="16"/>
      <c r="D634" s="16"/>
      <c r="E634" s="16"/>
      <c r="F634" s="16"/>
      <c r="G634" s="92"/>
      <c r="H634" s="16"/>
      <c r="I634" s="92"/>
      <c r="J634" s="93"/>
      <c r="K634" s="16"/>
      <c r="L634" s="92"/>
      <c r="M634" s="16"/>
      <c r="N634" s="92"/>
      <c r="O634" s="16"/>
      <c r="P634" s="17"/>
      <c r="Q634" s="16"/>
      <c r="R634" s="16"/>
      <c r="S634" s="16"/>
      <c r="T634" s="16"/>
      <c r="U634" s="16"/>
    </row>
  </sheetData>
  <mergeCells count="1122">
    <mergeCell ref="A522:XFD522"/>
    <mergeCell ref="A443:XFD443"/>
    <mergeCell ref="A430:XFD430"/>
    <mergeCell ref="A543:N543"/>
    <mergeCell ref="A547:D547"/>
    <mergeCell ref="A548:D548"/>
    <mergeCell ref="A558:N558"/>
    <mergeCell ref="A560:D560"/>
    <mergeCell ref="A561:D561"/>
    <mergeCell ref="A571:N571"/>
    <mergeCell ref="A573:D573"/>
    <mergeCell ref="A574:D574"/>
    <mergeCell ref="A553:XFD553"/>
    <mergeCell ref="A539:B539"/>
    <mergeCell ref="C539:D542"/>
    <mergeCell ref="E539:I539"/>
    <mergeCell ref="J539:N539"/>
    <mergeCell ref="A540:A542"/>
    <mergeCell ref="B540:B542"/>
    <mergeCell ref="E540:E542"/>
    <mergeCell ref="F540:G540"/>
    <mergeCell ref="H540:I540"/>
    <mergeCell ref="J540:J542"/>
    <mergeCell ref="K540:L540"/>
    <mergeCell ref="M540:N540"/>
    <mergeCell ref="F541:F542"/>
    <mergeCell ref="G541:G542"/>
    <mergeCell ref="H541:H542"/>
    <mergeCell ref="I541:I542"/>
    <mergeCell ref="K541:K542"/>
    <mergeCell ref="L541:L542"/>
    <mergeCell ref="N541:N542"/>
    <mergeCell ref="B416:B418"/>
    <mergeCell ref="E416:E418"/>
    <mergeCell ref="F416:G416"/>
    <mergeCell ref="H416:I416"/>
    <mergeCell ref="J416:J418"/>
    <mergeCell ref="K416:L416"/>
    <mergeCell ref="M416:N416"/>
    <mergeCell ref="F417:F418"/>
    <mergeCell ref="G417:G418"/>
    <mergeCell ref="H417:H418"/>
    <mergeCell ref="I417:I418"/>
    <mergeCell ref="K417:K418"/>
    <mergeCell ref="L417:L418"/>
    <mergeCell ref="N417:N418"/>
    <mergeCell ref="A419:N419"/>
    <mergeCell ref="A438:D438"/>
    <mergeCell ref="A444:B444"/>
    <mergeCell ref="C444:D447"/>
    <mergeCell ref="E444:I444"/>
    <mergeCell ref="J444:N444"/>
    <mergeCell ref="A445:A447"/>
    <mergeCell ref="B445:B447"/>
    <mergeCell ref="E445:E447"/>
    <mergeCell ref="F445:G445"/>
    <mergeCell ref="H445:I445"/>
    <mergeCell ref="J445:J447"/>
    <mergeCell ref="K445:L445"/>
    <mergeCell ref="M445:N445"/>
    <mergeCell ref="F446:F447"/>
    <mergeCell ref="G446:G447"/>
    <mergeCell ref="H446:H447"/>
    <mergeCell ref="I446:I447"/>
    <mergeCell ref="A424:D424"/>
    <mergeCell ref="A425:D425"/>
    <mergeCell ref="A415:B415"/>
    <mergeCell ref="C415:D418"/>
    <mergeCell ref="A394:D394"/>
    <mergeCell ref="A409:D409"/>
    <mergeCell ref="C359:D362"/>
    <mergeCell ref="E359:I359"/>
    <mergeCell ref="J359:N359"/>
    <mergeCell ref="A360:A362"/>
    <mergeCell ref="B360:B362"/>
    <mergeCell ref="E360:E362"/>
    <mergeCell ref="F360:G360"/>
    <mergeCell ref="H360:I360"/>
    <mergeCell ref="J360:J362"/>
    <mergeCell ref="K360:L360"/>
    <mergeCell ref="M360:N360"/>
    <mergeCell ref="K361:K362"/>
    <mergeCell ref="L361:L362"/>
    <mergeCell ref="N361:N362"/>
    <mergeCell ref="A363:N363"/>
    <mergeCell ref="A366:D366"/>
    <mergeCell ref="A367:D367"/>
    <mergeCell ref="K389:K390"/>
    <mergeCell ref="L389:L390"/>
    <mergeCell ref="N389:N390"/>
    <mergeCell ref="A391:N391"/>
    <mergeCell ref="A393:D393"/>
    <mergeCell ref="A380:D380"/>
    <mergeCell ref="A384:N384"/>
    <mergeCell ref="A385:N385"/>
    <mergeCell ref="A386:XFD386"/>
    <mergeCell ref="K446:K447"/>
    <mergeCell ref="L446:L447"/>
    <mergeCell ref="K610:K611"/>
    <mergeCell ref="L610:L611"/>
    <mergeCell ref="N610:N611"/>
    <mergeCell ref="A612:N612"/>
    <mergeCell ref="A614:D614"/>
    <mergeCell ref="A615:D615"/>
    <mergeCell ref="A605:N605"/>
    <mergeCell ref="A606:N606"/>
    <mergeCell ref="A607:XFD607"/>
    <mergeCell ref="A608:B608"/>
    <mergeCell ref="C608:D611"/>
    <mergeCell ref="E608:I608"/>
    <mergeCell ref="J608:N608"/>
    <mergeCell ref="A609:A611"/>
    <mergeCell ref="B609:B611"/>
    <mergeCell ref="E609:E611"/>
    <mergeCell ref="F609:G609"/>
    <mergeCell ref="H609:I609"/>
    <mergeCell ref="J609:J611"/>
    <mergeCell ref="K609:L609"/>
    <mergeCell ref="M609:N609"/>
    <mergeCell ref="F610:F611"/>
    <mergeCell ref="G610:G611"/>
    <mergeCell ref="H610:H611"/>
    <mergeCell ref="I610:I611"/>
    <mergeCell ref="C593:D596"/>
    <mergeCell ref="E593:I593"/>
    <mergeCell ref="J593:N593"/>
    <mergeCell ref="A594:A596"/>
    <mergeCell ref="B594:B596"/>
    <mergeCell ref="E594:E596"/>
    <mergeCell ref="F594:G594"/>
    <mergeCell ref="H594:I594"/>
    <mergeCell ref="J594:J596"/>
    <mergeCell ref="K594:L594"/>
    <mergeCell ref="M594:N594"/>
    <mergeCell ref="F595:F596"/>
    <mergeCell ref="G595:G596"/>
    <mergeCell ref="H595:H596"/>
    <mergeCell ref="I595:I596"/>
    <mergeCell ref="K595:K596"/>
    <mergeCell ref="L595:L596"/>
    <mergeCell ref="N595:N596"/>
    <mergeCell ref="A601:D601"/>
    <mergeCell ref="A602:D602"/>
    <mergeCell ref="K582:K583"/>
    <mergeCell ref="L582:L583"/>
    <mergeCell ref="N582:N583"/>
    <mergeCell ref="A584:N584"/>
    <mergeCell ref="A597:N597"/>
    <mergeCell ref="A586:D586"/>
    <mergeCell ref="A587:D587"/>
    <mergeCell ref="A590:N590"/>
    <mergeCell ref="A591:N591"/>
    <mergeCell ref="A592:XFD592"/>
    <mergeCell ref="A593:B593"/>
    <mergeCell ref="A577:N577"/>
    <mergeCell ref="A578:N578"/>
    <mergeCell ref="A579:XFD579"/>
    <mergeCell ref="A580:B580"/>
    <mergeCell ref="C580:D583"/>
    <mergeCell ref="E580:I580"/>
    <mergeCell ref="J580:N580"/>
    <mergeCell ref="A581:A583"/>
    <mergeCell ref="B581:B583"/>
    <mergeCell ref="E581:E583"/>
    <mergeCell ref="F581:G581"/>
    <mergeCell ref="H581:I581"/>
    <mergeCell ref="J581:J583"/>
    <mergeCell ref="K581:L581"/>
    <mergeCell ref="M581:N581"/>
    <mergeCell ref="F582:F583"/>
    <mergeCell ref="G582:G583"/>
    <mergeCell ref="H582:H583"/>
    <mergeCell ref="I582:I583"/>
    <mergeCell ref="H569:H570"/>
    <mergeCell ref="I569:I570"/>
    <mergeCell ref="K569:K570"/>
    <mergeCell ref="L569:L570"/>
    <mergeCell ref="N569:N570"/>
    <mergeCell ref="A564:N564"/>
    <mergeCell ref="A565:N565"/>
    <mergeCell ref="A566:XFD566"/>
    <mergeCell ref="A567:B567"/>
    <mergeCell ref="C567:D570"/>
    <mergeCell ref="E567:I567"/>
    <mergeCell ref="J567:N567"/>
    <mergeCell ref="A568:A570"/>
    <mergeCell ref="B568:B570"/>
    <mergeCell ref="E568:E570"/>
    <mergeCell ref="F568:G568"/>
    <mergeCell ref="H568:I568"/>
    <mergeCell ref="J568:J570"/>
    <mergeCell ref="K568:L568"/>
    <mergeCell ref="M568:N568"/>
    <mergeCell ref="F569:F570"/>
    <mergeCell ref="G569:G570"/>
    <mergeCell ref="A554:B554"/>
    <mergeCell ref="C554:D557"/>
    <mergeCell ref="E554:I554"/>
    <mergeCell ref="J554:N554"/>
    <mergeCell ref="A555:A557"/>
    <mergeCell ref="B555:B557"/>
    <mergeCell ref="E555:E557"/>
    <mergeCell ref="F555:G555"/>
    <mergeCell ref="H555:I555"/>
    <mergeCell ref="J555:J557"/>
    <mergeCell ref="K555:L555"/>
    <mergeCell ref="M555:N555"/>
    <mergeCell ref="F556:F557"/>
    <mergeCell ref="G556:G557"/>
    <mergeCell ref="H556:H557"/>
    <mergeCell ref="I556:I557"/>
    <mergeCell ref="K556:K557"/>
    <mergeCell ref="L556:L557"/>
    <mergeCell ref="N556:N557"/>
    <mergeCell ref="A551:N551"/>
    <mergeCell ref="A552:N552"/>
    <mergeCell ref="A527:N527"/>
    <mergeCell ref="A535:XFD535"/>
    <mergeCell ref="A536:N536"/>
    <mergeCell ref="A537:N537"/>
    <mergeCell ref="A523:B523"/>
    <mergeCell ref="C523:D526"/>
    <mergeCell ref="E523:I523"/>
    <mergeCell ref="J523:N523"/>
    <mergeCell ref="A524:A526"/>
    <mergeCell ref="B524:B526"/>
    <mergeCell ref="E524:E526"/>
    <mergeCell ref="F524:G524"/>
    <mergeCell ref="H524:I524"/>
    <mergeCell ref="J524:J526"/>
    <mergeCell ref="K524:L524"/>
    <mergeCell ref="M524:N524"/>
    <mergeCell ref="F525:F526"/>
    <mergeCell ref="G525:G526"/>
    <mergeCell ref="H525:H526"/>
    <mergeCell ref="I525:I526"/>
    <mergeCell ref="K525:K526"/>
    <mergeCell ref="L525:L526"/>
    <mergeCell ref="N525:N526"/>
    <mergeCell ref="A532:D532"/>
    <mergeCell ref="A533:D533"/>
    <mergeCell ref="A538:XFD538"/>
    <mergeCell ref="N512:N513"/>
    <mergeCell ref="A514:N514"/>
    <mergeCell ref="A520:N520"/>
    <mergeCell ref="A521:N521"/>
    <mergeCell ref="A508:N508"/>
    <mergeCell ref="A509:XFD509"/>
    <mergeCell ref="A510:B510"/>
    <mergeCell ref="C510:D513"/>
    <mergeCell ref="E510:I510"/>
    <mergeCell ref="J510:N510"/>
    <mergeCell ref="A511:A513"/>
    <mergeCell ref="B511:B513"/>
    <mergeCell ref="E511:E513"/>
    <mergeCell ref="F511:G511"/>
    <mergeCell ref="H511:I511"/>
    <mergeCell ref="J511:J513"/>
    <mergeCell ref="K511:L511"/>
    <mergeCell ref="M511:N511"/>
    <mergeCell ref="F512:F513"/>
    <mergeCell ref="G512:G513"/>
    <mergeCell ref="H512:H513"/>
    <mergeCell ref="I512:I513"/>
    <mergeCell ref="K512:K513"/>
    <mergeCell ref="L512:L513"/>
    <mergeCell ref="A516:D516"/>
    <mergeCell ref="A517:D517"/>
    <mergeCell ref="A501:N501"/>
    <mergeCell ref="A504:D504"/>
    <mergeCell ref="A507:N507"/>
    <mergeCell ref="A494:N494"/>
    <mergeCell ref="A495:N495"/>
    <mergeCell ref="A496:XFD496"/>
    <mergeCell ref="A497:B497"/>
    <mergeCell ref="C497:D500"/>
    <mergeCell ref="E497:I497"/>
    <mergeCell ref="J497:N497"/>
    <mergeCell ref="A498:A500"/>
    <mergeCell ref="B498:B500"/>
    <mergeCell ref="E498:E500"/>
    <mergeCell ref="F498:G498"/>
    <mergeCell ref="H498:I498"/>
    <mergeCell ref="J498:J500"/>
    <mergeCell ref="K498:L498"/>
    <mergeCell ref="M498:N498"/>
    <mergeCell ref="F499:F500"/>
    <mergeCell ref="G499:G500"/>
    <mergeCell ref="H499:H500"/>
    <mergeCell ref="A503:D503"/>
    <mergeCell ref="I499:I500"/>
    <mergeCell ref="K499:K500"/>
    <mergeCell ref="L499:L500"/>
    <mergeCell ref="N499:N500"/>
    <mergeCell ref="O497:O502"/>
    <mergeCell ref="L486:L487"/>
    <mergeCell ref="N486:N487"/>
    <mergeCell ref="A488:N488"/>
    <mergeCell ref="A478:D478"/>
    <mergeCell ref="A481:N481"/>
    <mergeCell ref="A482:N482"/>
    <mergeCell ref="A483:XFD483"/>
    <mergeCell ref="A484:B484"/>
    <mergeCell ref="C484:D487"/>
    <mergeCell ref="E484:I484"/>
    <mergeCell ref="J484:N484"/>
    <mergeCell ref="A485:A487"/>
    <mergeCell ref="B485:B487"/>
    <mergeCell ref="E485:E487"/>
    <mergeCell ref="F485:G485"/>
    <mergeCell ref="H485:I485"/>
    <mergeCell ref="J485:J487"/>
    <mergeCell ref="K485:L485"/>
    <mergeCell ref="M485:N485"/>
    <mergeCell ref="F486:F487"/>
    <mergeCell ref="A490:D490"/>
    <mergeCell ref="A491:D491"/>
    <mergeCell ref="G486:G487"/>
    <mergeCell ref="H486:H487"/>
    <mergeCell ref="I486:I487"/>
    <mergeCell ref="K473:K474"/>
    <mergeCell ref="L473:L474"/>
    <mergeCell ref="N473:N474"/>
    <mergeCell ref="A475:N475"/>
    <mergeCell ref="A477:D477"/>
    <mergeCell ref="A468:N468"/>
    <mergeCell ref="A469:N469"/>
    <mergeCell ref="A470:XFD470"/>
    <mergeCell ref="A471:B471"/>
    <mergeCell ref="C471:D474"/>
    <mergeCell ref="E471:I471"/>
    <mergeCell ref="J471:N471"/>
    <mergeCell ref="A472:A474"/>
    <mergeCell ref="B472:B474"/>
    <mergeCell ref="E472:E474"/>
    <mergeCell ref="F472:G472"/>
    <mergeCell ref="H472:I472"/>
    <mergeCell ref="J472:J474"/>
    <mergeCell ref="K472:L472"/>
    <mergeCell ref="M472:N472"/>
    <mergeCell ref="F473:F474"/>
    <mergeCell ref="G473:G474"/>
    <mergeCell ref="H473:H474"/>
    <mergeCell ref="I473:I474"/>
    <mergeCell ref="O484:O489"/>
    <mergeCell ref="O471:O476"/>
    <mergeCell ref="K486:K487"/>
    <mergeCell ref="A458:B458"/>
    <mergeCell ref="C458:D461"/>
    <mergeCell ref="E458:I458"/>
    <mergeCell ref="J458:N458"/>
    <mergeCell ref="A459:A461"/>
    <mergeCell ref="B459:B461"/>
    <mergeCell ref="E459:E461"/>
    <mergeCell ref="F459:G459"/>
    <mergeCell ref="H459:I459"/>
    <mergeCell ref="J459:J461"/>
    <mergeCell ref="K459:L459"/>
    <mergeCell ref="M459:N459"/>
    <mergeCell ref="F460:F461"/>
    <mergeCell ref="G460:G461"/>
    <mergeCell ref="A462:N462"/>
    <mergeCell ref="H460:H461"/>
    <mergeCell ref="I460:I461"/>
    <mergeCell ref="K460:K461"/>
    <mergeCell ref="L460:L461"/>
    <mergeCell ref="N460:N461"/>
    <mergeCell ref="N446:N447"/>
    <mergeCell ref="A448:N448"/>
    <mergeCell ref="A451:D451"/>
    <mergeCell ref="A452:D452"/>
    <mergeCell ref="A464:D464"/>
    <mergeCell ref="A465:D465"/>
    <mergeCell ref="N433:N434"/>
    <mergeCell ref="A435:N435"/>
    <mergeCell ref="A437:D437"/>
    <mergeCell ref="A441:N441"/>
    <mergeCell ref="A442:N442"/>
    <mergeCell ref="A431:B431"/>
    <mergeCell ref="C431:D434"/>
    <mergeCell ref="E431:I431"/>
    <mergeCell ref="J431:N431"/>
    <mergeCell ref="A432:A434"/>
    <mergeCell ref="B432:B434"/>
    <mergeCell ref="E432:E434"/>
    <mergeCell ref="F432:G432"/>
    <mergeCell ref="H432:I432"/>
    <mergeCell ref="J432:J434"/>
    <mergeCell ref="K432:L432"/>
    <mergeCell ref="M432:N432"/>
    <mergeCell ref="F433:F434"/>
    <mergeCell ref="G433:G434"/>
    <mergeCell ref="H433:H434"/>
    <mergeCell ref="I433:I434"/>
    <mergeCell ref="K433:K434"/>
    <mergeCell ref="L433:L434"/>
    <mergeCell ref="A455:N455"/>
    <mergeCell ref="A456:N456"/>
    <mergeCell ref="A457:XFD457"/>
    <mergeCell ref="A428:N428"/>
    <mergeCell ref="A429:N429"/>
    <mergeCell ref="A413:N413"/>
    <mergeCell ref="A414:XFD414"/>
    <mergeCell ref="E415:I415"/>
    <mergeCell ref="J415:N415"/>
    <mergeCell ref="A416:A418"/>
    <mergeCell ref="L402:L403"/>
    <mergeCell ref="N402:N403"/>
    <mergeCell ref="A404:N404"/>
    <mergeCell ref="A408:D408"/>
    <mergeCell ref="A412:N412"/>
    <mergeCell ref="A397:N397"/>
    <mergeCell ref="A398:N398"/>
    <mergeCell ref="A399:XFD399"/>
    <mergeCell ref="A400:B400"/>
    <mergeCell ref="C400:D403"/>
    <mergeCell ref="E400:I400"/>
    <mergeCell ref="J400:N400"/>
    <mergeCell ref="A401:A403"/>
    <mergeCell ref="B401:B403"/>
    <mergeCell ref="E401:E403"/>
    <mergeCell ref="F401:G401"/>
    <mergeCell ref="H401:I401"/>
    <mergeCell ref="J401:J403"/>
    <mergeCell ref="K401:L401"/>
    <mergeCell ref="M401:N401"/>
    <mergeCell ref="F402:F403"/>
    <mergeCell ref="G402:G403"/>
    <mergeCell ref="H402:H403"/>
    <mergeCell ref="I402:I403"/>
    <mergeCell ref="K402:K403"/>
    <mergeCell ref="A387:B387"/>
    <mergeCell ref="C387:D390"/>
    <mergeCell ref="E387:I387"/>
    <mergeCell ref="J387:N387"/>
    <mergeCell ref="A388:A390"/>
    <mergeCell ref="B388:B390"/>
    <mergeCell ref="E388:E390"/>
    <mergeCell ref="F388:G388"/>
    <mergeCell ref="H388:I388"/>
    <mergeCell ref="J388:J390"/>
    <mergeCell ref="K388:L388"/>
    <mergeCell ref="M388:N388"/>
    <mergeCell ref="F389:F390"/>
    <mergeCell ref="G389:G390"/>
    <mergeCell ref="H389:H390"/>
    <mergeCell ref="I389:I390"/>
    <mergeCell ref="A381:D381"/>
    <mergeCell ref="E346:E348"/>
    <mergeCell ref="F346:G346"/>
    <mergeCell ref="H346:I346"/>
    <mergeCell ref="J346:J348"/>
    <mergeCell ref="M346:N346"/>
    <mergeCell ref="F347:F348"/>
    <mergeCell ref="G347:G348"/>
    <mergeCell ref="H347:H348"/>
    <mergeCell ref="K375:K376"/>
    <mergeCell ref="L375:L376"/>
    <mergeCell ref="N375:N376"/>
    <mergeCell ref="A377:N377"/>
    <mergeCell ref="A368:D368"/>
    <mergeCell ref="A370:N370"/>
    <mergeCell ref="A371:N371"/>
    <mergeCell ref="A372:XFD372"/>
    <mergeCell ref="A373:B373"/>
    <mergeCell ref="C373:D376"/>
    <mergeCell ref="E373:I373"/>
    <mergeCell ref="J373:N373"/>
    <mergeCell ref="A374:A376"/>
    <mergeCell ref="B374:B376"/>
    <mergeCell ref="E374:E376"/>
    <mergeCell ref="F374:G374"/>
    <mergeCell ref="H374:I374"/>
    <mergeCell ref="J374:J376"/>
    <mergeCell ref="K374:L374"/>
    <mergeCell ref="M374:N374"/>
    <mergeCell ref="F375:F376"/>
    <mergeCell ref="G375:G376"/>
    <mergeCell ref="H375:H376"/>
    <mergeCell ref="I375:I376"/>
    <mergeCell ref="J328:N328"/>
    <mergeCell ref="A329:A331"/>
    <mergeCell ref="B329:B331"/>
    <mergeCell ref="E329:E331"/>
    <mergeCell ref="F329:G329"/>
    <mergeCell ref="H329:I329"/>
    <mergeCell ref="J329:J331"/>
    <mergeCell ref="K329:L329"/>
    <mergeCell ref="A356:N356"/>
    <mergeCell ref="A357:N357"/>
    <mergeCell ref="A358:XFD358"/>
    <mergeCell ref="A332:N332"/>
    <mergeCell ref="A338:D338"/>
    <mergeCell ref="A339:D339"/>
    <mergeCell ref="K346:L346"/>
    <mergeCell ref="F361:F362"/>
    <mergeCell ref="G361:G362"/>
    <mergeCell ref="H361:H362"/>
    <mergeCell ref="I361:I362"/>
    <mergeCell ref="K347:K348"/>
    <mergeCell ref="L347:L348"/>
    <mergeCell ref="N347:N348"/>
    <mergeCell ref="A349:N349"/>
    <mergeCell ref="A342:N342"/>
    <mergeCell ref="A343:N343"/>
    <mergeCell ref="A344:XFD344"/>
    <mergeCell ref="A345:B345"/>
    <mergeCell ref="C345:D348"/>
    <mergeCell ref="E345:I345"/>
    <mergeCell ref="J345:N345"/>
    <mergeCell ref="A346:A348"/>
    <mergeCell ref="B346:B348"/>
    <mergeCell ref="E316:E318"/>
    <mergeCell ref="F316:G316"/>
    <mergeCell ref="H316:I316"/>
    <mergeCell ref="J316:J318"/>
    <mergeCell ref="K316:L316"/>
    <mergeCell ref="M316:N316"/>
    <mergeCell ref="F317:F318"/>
    <mergeCell ref="G317:G318"/>
    <mergeCell ref="I347:I348"/>
    <mergeCell ref="A352:D352"/>
    <mergeCell ref="A353:D353"/>
    <mergeCell ref="A359:B359"/>
    <mergeCell ref="G330:G331"/>
    <mergeCell ref="H330:H331"/>
    <mergeCell ref="H317:H318"/>
    <mergeCell ref="I317:I318"/>
    <mergeCell ref="K317:K318"/>
    <mergeCell ref="L317:L318"/>
    <mergeCell ref="N317:N318"/>
    <mergeCell ref="I330:I331"/>
    <mergeCell ref="K330:K331"/>
    <mergeCell ref="L330:L331"/>
    <mergeCell ref="N330:N331"/>
    <mergeCell ref="A319:N319"/>
    <mergeCell ref="A321:D321"/>
    <mergeCell ref="A322:D322"/>
    <mergeCell ref="A325:N325"/>
    <mergeCell ref="A326:N326"/>
    <mergeCell ref="A327:XFD327"/>
    <mergeCell ref="A328:B328"/>
    <mergeCell ref="C328:D331"/>
    <mergeCell ref="E328:I328"/>
    <mergeCell ref="M329:N329"/>
    <mergeCell ref="F330:F331"/>
    <mergeCell ref="A300:B300"/>
    <mergeCell ref="C300:D303"/>
    <mergeCell ref="E300:I300"/>
    <mergeCell ref="J300:N300"/>
    <mergeCell ref="A301:A303"/>
    <mergeCell ref="B301:B303"/>
    <mergeCell ref="E301:E303"/>
    <mergeCell ref="F301:G301"/>
    <mergeCell ref="H301:I301"/>
    <mergeCell ref="J301:J303"/>
    <mergeCell ref="K301:L301"/>
    <mergeCell ref="M301:N301"/>
    <mergeCell ref="F302:F303"/>
    <mergeCell ref="G302:G303"/>
    <mergeCell ref="H302:H303"/>
    <mergeCell ref="I302:I303"/>
    <mergeCell ref="K302:K303"/>
    <mergeCell ref="L302:L303"/>
    <mergeCell ref="N302:N303"/>
    <mergeCell ref="A304:N304"/>
    <mergeCell ref="A309:D309"/>
    <mergeCell ref="A312:N312"/>
    <mergeCell ref="A313:N313"/>
    <mergeCell ref="A314:XFD314"/>
    <mergeCell ref="A315:B315"/>
    <mergeCell ref="C315:D318"/>
    <mergeCell ref="E315:I315"/>
    <mergeCell ref="J315:N315"/>
    <mergeCell ref="A316:A318"/>
    <mergeCell ref="B316:B318"/>
    <mergeCell ref="N287:N288"/>
    <mergeCell ref="A289:N289"/>
    <mergeCell ref="A285:B285"/>
    <mergeCell ref="C285:D288"/>
    <mergeCell ref="E285:I285"/>
    <mergeCell ref="J285:N285"/>
    <mergeCell ref="A286:A288"/>
    <mergeCell ref="B286:B288"/>
    <mergeCell ref="E286:E288"/>
    <mergeCell ref="F286:G286"/>
    <mergeCell ref="H286:I286"/>
    <mergeCell ref="J286:J288"/>
    <mergeCell ref="K286:L286"/>
    <mergeCell ref="M286:N286"/>
    <mergeCell ref="F287:F288"/>
    <mergeCell ref="G287:G288"/>
    <mergeCell ref="H287:H288"/>
    <mergeCell ref="I287:I288"/>
    <mergeCell ref="K287:K288"/>
    <mergeCell ref="L287:L288"/>
    <mergeCell ref="A276:N276"/>
    <mergeCell ref="A278:D278"/>
    <mergeCell ref="A279:D279"/>
    <mergeCell ref="A282:N282"/>
    <mergeCell ref="A283:N283"/>
    <mergeCell ref="A270:N270"/>
    <mergeCell ref="A271:XFD271"/>
    <mergeCell ref="A272:B272"/>
    <mergeCell ref="C272:D275"/>
    <mergeCell ref="E272:I272"/>
    <mergeCell ref="J272:N272"/>
    <mergeCell ref="A273:A275"/>
    <mergeCell ref="B273:B275"/>
    <mergeCell ref="E273:E275"/>
    <mergeCell ref="F273:G273"/>
    <mergeCell ref="H273:I273"/>
    <mergeCell ref="J273:J275"/>
    <mergeCell ref="K273:L273"/>
    <mergeCell ref="M273:N273"/>
    <mergeCell ref="F274:F275"/>
    <mergeCell ref="G274:G275"/>
    <mergeCell ref="H274:H275"/>
    <mergeCell ref="I274:I275"/>
    <mergeCell ref="K274:K275"/>
    <mergeCell ref="L274:L275"/>
    <mergeCell ref="N274:N275"/>
    <mergeCell ref="L261:L262"/>
    <mergeCell ref="N261:N262"/>
    <mergeCell ref="A263:N263"/>
    <mergeCell ref="A265:D265"/>
    <mergeCell ref="A266:D266"/>
    <mergeCell ref="A269:N269"/>
    <mergeCell ref="A256:N256"/>
    <mergeCell ref="A257:N257"/>
    <mergeCell ref="A258:XFD258"/>
    <mergeCell ref="A259:B259"/>
    <mergeCell ref="C259:D262"/>
    <mergeCell ref="E259:I259"/>
    <mergeCell ref="J259:N259"/>
    <mergeCell ref="A260:A262"/>
    <mergeCell ref="B260:B262"/>
    <mergeCell ref="E260:E262"/>
    <mergeCell ref="F260:G260"/>
    <mergeCell ref="H260:I260"/>
    <mergeCell ref="J260:J262"/>
    <mergeCell ref="K260:L260"/>
    <mergeCell ref="M260:N260"/>
    <mergeCell ref="F261:F262"/>
    <mergeCell ref="G261:G262"/>
    <mergeCell ref="H261:H262"/>
    <mergeCell ref="I261:I262"/>
    <mergeCell ref="K261:K262"/>
    <mergeCell ref="A250:N250"/>
    <mergeCell ref="A252:D252"/>
    <mergeCell ref="A243:N243"/>
    <mergeCell ref="A244:N244"/>
    <mergeCell ref="A245:XFD245"/>
    <mergeCell ref="A246:B246"/>
    <mergeCell ref="C246:D249"/>
    <mergeCell ref="E246:I246"/>
    <mergeCell ref="J246:N246"/>
    <mergeCell ref="A247:A249"/>
    <mergeCell ref="B247:B249"/>
    <mergeCell ref="E247:E249"/>
    <mergeCell ref="F247:G247"/>
    <mergeCell ref="H247:I247"/>
    <mergeCell ref="J247:J249"/>
    <mergeCell ref="K247:L247"/>
    <mergeCell ref="M247:N247"/>
    <mergeCell ref="F248:F249"/>
    <mergeCell ref="G248:G249"/>
    <mergeCell ref="H248:H249"/>
    <mergeCell ref="A10:D10"/>
    <mergeCell ref="A11:D11"/>
    <mergeCell ref="A12:D12"/>
    <mergeCell ref="H5:I5"/>
    <mergeCell ref="N6:N7"/>
    <mergeCell ref="J5:J7"/>
    <mergeCell ref="M18:N18"/>
    <mergeCell ref="M6:M7"/>
    <mergeCell ref="A8:N8"/>
    <mergeCell ref="A14:N15"/>
    <mergeCell ref="I248:I249"/>
    <mergeCell ref="K248:K249"/>
    <mergeCell ref="A3:XFD3"/>
    <mergeCell ref="A4:B4"/>
    <mergeCell ref="C4:D7"/>
    <mergeCell ref="A5:A7"/>
    <mergeCell ref="B5:B7"/>
    <mergeCell ref="E5:E7"/>
    <mergeCell ref="F6:F7"/>
    <mergeCell ref="G6:G7"/>
    <mergeCell ref="H6:H7"/>
    <mergeCell ref="I6:I7"/>
    <mergeCell ref="K6:K7"/>
    <mergeCell ref="L6:L7"/>
    <mergeCell ref="F5:G5"/>
    <mergeCell ref="K5:L5"/>
    <mergeCell ref="A16:XFD16"/>
    <mergeCell ref="F19:F20"/>
    <mergeCell ref="G19:G20"/>
    <mergeCell ref="H19:H20"/>
    <mergeCell ref="L248:L249"/>
    <mergeCell ref="N248:N249"/>
    <mergeCell ref="I19:I20"/>
    <mergeCell ref="K19:K20"/>
    <mergeCell ref="L19:L20"/>
    <mergeCell ref="N19:N20"/>
    <mergeCell ref="A17:B17"/>
    <mergeCell ref="C17:D20"/>
    <mergeCell ref="E17:I17"/>
    <mergeCell ref="J17:N17"/>
    <mergeCell ref="A18:A20"/>
    <mergeCell ref="B18:B20"/>
    <mergeCell ref="E18:E20"/>
    <mergeCell ref="F18:G18"/>
    <mergeCell ref="H18:I18"/>
    <mergeCell ref="J18:J20"/>
    <mergeCell ref="K18:L18"/>
    <mergeCell ref="A30:XFD30"/>
    <mergeCell ref="A31:B31"/>
    <mergeCell ref="C31:D34"/>
    <mergeCell ref="E31:I31"/>
    <mergeCell ref="J31:N31"/>
    <mergeCell ref="A32:A34"/>
    <mergeCell ref="B32:B34"/>
    <mergeCell ref="E32:E34"/>
    <mergeCell ref="F32:G32"/>
    <mergeCell ref="H32:I32"/>
    <mergeCell ref="J32:J34"/>
    <mergeCell ref="K32:L32"/>
    <mergeCell ref="A28:N29"/>
    <mergeCell ref="A21:N21"/>
    <mergeCell ref="A24:D24"/>
    <mergeCell ref="A25:D25"/>
    <mergeCell ref="F46:G46"/>
    <mergeCell ref="H46:I46"/>
    <mergeCell ref="J46:J48"/>
    <mergeCell ref="K46:L46"/>
    <mergeCell ref="M46:N46"/>
    <mergeCell ref="F47:F48"/>
    <mergeCell ref="A49:N49"/>
    <mergeCell ref="M32:N32"/>
    <mergeCell ref="F33:F34"/>
    <mergeCell ref="G33:G34"/>
    <mergeCell ref="H33:H34"/>
    <mergeCell ref="I33:I34"/>
    <mergeCell ref="K33:K34"/>
    <mergeCell ref="L33:L34"/>
    <mergeCell ref="N33:N34"/>
    <mergeCell ref="A44:XFD44"/>
    <mergeCell ref="A42:N43"/>
    <mergeCell ref="A51:D51"/>
    <mergeCell ref="A52:D52"/>
    <mergeCell ref="K47:K48"/>
    <mergeCell ref="L47:L48"/>
    <mergeCell ref="N47:N48"/>
    <mergeCell ref="G47:G48"/>
    <mergeCell ref="H47:H48"/>
    <mergeCell ref="I47:I48"/>
    <mergeCell ref="A35:N35"/>
    <mergeCell ref="A38:D38"/>
    <mergeCell ref="A39:D39"/>
    <mergeCell ref="A57:XFD57"/>
    <mergeCell ref="A58:B58"/>
    <mergeCell ref="C58:D61"/>
    <mergeCell ref="E58:I58"/>
    <mergeCell ref="J58:N58"/>
    <mergeCell ref="A59:A61"/>
    <mergeCell ref="B59:B61"/>
    <mergeCell ref="E59:E61"/>
    <mergeCell ref="F59:G59"/>
    <mergeCell ref="H59:I59"/>
    <mergeCell ref="J59:J61"/>
    <mergeCell ref="K59:L59"/>
    <mergeCell ref="M59:N59"/>
    <mergeCell ref="A55:N56"/>
    <mergeCell ref="A45:B45"/>
    <mergeCell ref="C45:D48"/>
    <mergeCell ref="E45:I45"/>
    <mergeCell ref="J45:N45"/>
    <mergeCell ref="A46:A48"/>
    <mergeCell ref="B46:B48"/>
    <mergeCell ref="E46:E48"/>
    <mergeCell ref="A62:N62"/>
    <mergeCell ref="A64:D64"/>
    <mergeCell ref="A65:D65"/>
    <mergeCell ref="K60:K61"/>
    <mergeCell ref="L60:L61"/>
    <mergeCell ref="N60:N61"/>
    <mergeCell ref="F60:F61"/>
    <mergeCell ref="G60:G61"/>
    <mergeCell ref="H60:H61"/>
    <mergeCell ref="I60:I61"/>
    <mergeCell ref="A68:N68"/>
    <mergeCell ref="A69:N69"/>
    <mergeCell ref="A70:XFD70"/>
    <mergeCell ref="A71:B71"/>
    <mergeCell ref="C71:D74"/>
    <mergeCell ref="E71:I71"/>
    <mergeCell ref="J71:N71"/>
    <mergeCell ref="A72:A74"/>
    <mergeCell ref="B72:B74"/>
    <mergeCell ref="E72:E74"/>
    <mergeCell ref="F72:G72"/>
    <mergeCell ref="H72:I72"/>
    <mergeCell ref="J72:J74"/>
    <mergeCell ref="K72:L72"/>
    <mergeCell ref="M72:N72"/>
    <mergeCell ref="J90:N90"/>
    <mergeCell ref="A91:A93"/>
    <mergeCell ref="B91:B93"/>
    <mergeCell ref="E91:E93"/>
    <mergeCell ref="F91:G91"/>
    <mergeCell ref="H91:I91"/>
    <mergeCell ref="J91:J93"/>
    <mergeCell ref="K91:L91"/>
    <mergeCell ref="M91:N91"/>
    <mergeCell ref="F92:F93"/>
    <mergeCell ref="A75:N75"/>
    <mergeCell ref="A83:D83"/>
    <mergeCell ref="A84:D84"/>
    <mergeCell ref="A87:N87"/>
    <mergeCell ref="F73:F74"/>
    <mergeCell ref="G73:G74"/>
    <mergeCell ref="H73:H74"/>
    <mergeCell ref="I73:I74"/>
    <mergeCell ref="K73:K74"/>
    <mergeCell ref="L73:L74"/>
    <mergeCell ref="N73:N74"/>
    <mergeCell ref="M125:N125"/>
    <mergeCell ref="A88:N88"/>
    <mergeCell ref="A94:N94"/>
    <mergeCell ref="A104:D104"/>
    <mergeCell ref="A105:D105"/>
    <mergeCell ref="A108:N108"/>
    <mergeCell ref="K92:K93"/>
    <mergeCell ref="L92:L93"/>
    <mergeCell ref="N92:N93"/>
    <mergeCell ref="G92:G93"/>
    <mergeCell ref="H92:H93"/>
    <mergeCell ref="I92:I93"/>
    <mergeCell ref="A109:N109"/>
    <mergeCell ref="A110:XFD110"/>
    <mergeCell ref="A111:B111"/>
    <mergeCell ref="C111:D114"/>
    <mergeCell ref="E111:I111"/>
    <mergeCell ref="J111:N111"/>
    <mergeCell ref="A112:A114"/>
    <mergeCell ref="B112:B114"/>
    <mergeCell ref="E112:E114"/>
    <mergeCell ref="F112:G112"/>
    <mergeCell ref="H112:I112"/>
    <mergeCell ref="J112:J114"/>
    <mergeCell ref="K112:L112"/>
    <mergeCell ref="M112:N112"/>
    <mergeCell ref="A117:D117"/>
    <mergeCell ref="A118:D118"/>
    <mergeCell ref="A89:XFD89"/>
    <mergeCell ref="A90:B90"/>
    <mergeCell ref="C90:D93"/>
    <mergeCell ref="E90:I90"/>
    <mergeCell ref="A128:N128"/>
    <mergeCell ref="A135:D135"/>
    <mergeCell ref="A137:N137"/>
    <mergeCell ref="F126:F127"/>
    <mergeCell ref="G126:G127"/>
    <mergeCell ref="H126:H127"/>
    <mergeCell ref="I126:I127"/>
    <mergeCell ref="K126:K127"/>
    <mergeCell ref="L126:L127"/>
    <mergeCell ref="N126:N127"/>
    <mergeCell ref="A115:N115"/>
    <mergeCell ref="K113:K114"/>
    <mergeCell ref="L113:L114"/>
    <mergeCell ref="N113:N114"/>
    <mergeCell ref="F113:F114"/>
    <mergeCell ref="G113:G114"/>
    <mergeCell ref="H113:H114"/>
    <mergeCell ref="I113:I114"/>
    <mergeCell ref="A121:N121"/>
    <mergeCell ref="A122:N122"/>
    <mergeCell ref="A123:XFD123"/>
    <mergeCell ref="A124:B124"/>
    <mergeCell ref="C124:D127"/>
    <mergeCell ref="E124:I124"/>
    <mergeCell ref="J124:N124"/>
    <mergeCell ref="A125:A127"/>
    <mergeCell ref="B125:B127"/>
    <mergeCell ref="E125:E127"/>
    <mergeCell ref="F125:G125"/>
    <mergeCell ref="H125:I125"/>
    <mergeCell ref="J125:J127"/>
    <mergeCell ref="K125:L125"/>
    <mergeCell ref="F154:G154"/>
    <mergeCell ref="H154:I154"/>
    <mergeCell ref="J154:J156"/>
    <mergeCell ref="K154:L154"/>
    <mergeCell ref="M154:N154"/>
    <mergeCell ref="A138:N138"/>
    <mergeCell ref="A139:XFD139"/>
    <mergeCell ref="A140:B140"/>
    <mergeCell ref="C140:D143"/>
    <mergeCell ref="E140:I140"/>
    <mergeCell ref="J140:N140"/>
    <mergeCell ref="A141:A143"/>
    <mergeCell ref="B141:B143"/>
    <mergeCell ref="E141:E143"/>
    <mergeCell ref="F141:G141"/>
    <mergeCell ref="H141:I141"/>
    <mergeCell ref="J141:J143"/>
    <mergeCell ref="K141:L141"/>
    <mergeCell ref="M141:N141"/>
    <mergeCell ref="O153:O159"/>
    <mergeCell ref="A157:N157"/>
    <mergeCell ref="A160:D160"/>
    <mergeCell ref="A161:D161"/>
    <mergeCell ref="A164:N164"/>
    <mergeCell ref="A165:N165"/>
    <mergeCell ref="F155:F156"/>
    <mergeCell ref="G155:G156"/>
    <mergeCell ref="H155:H156"/>
    <mergeCell ref="I155:I156"/>
    <mergeCell ref="K155:K156"/>
    <mergeCell ref="L155:L156"/>
    <mergeCell ref="N155:N156"/>
    <mergeCell ref="A144:N144"/>
    <mergeCell ref="A146:D146"/>
    <mergeCell ref="A147:D147"/>
    <mergeCell ref="K142:K143"/>
    <mergeCell ref="L142:L143"/>
    <mergeCell ref="N142:N143"/>
    <mergeCell ref="F142:F143"/>
    <mergeCell ref="G142:G143"/>
    <mergeCell ref="H142:H143"/>
    <mergeCell ref="I142:I143"/>
    <mergeCell ref="A150:N150"/>
    <mergeCell ref="A151:N151"/>
    <mergeCell ref="A152:XFD152"/>
    <mergeCell ref="A153:B153"/>
    <mergeCell ref="C153:D156"/>
    <mergeCell ref="E153:I153"/>
    <mergeCell ref="J153:N153"/>
    <mergeCell ref="A154:A156"/>
    <mergeCell ref="B154:B156"/>
    <mergeCell ref="E154:E156"/>
    <mergeCell ref="A171:N171"/>
    <mergeCell ref="A175:D175"/>
    <mergeCell ref="A176:D176"/>
    <mergeCell ref="A179:N179"/>
    <mergeCell ref="K169:K170"/>
    <mergeCell ref="L169:L170"/>
    <mergeCell ref="N169:N170"/>
    <mergeCell ref="G169:G170"/>
    <mergeCell ref="H169:H170"/>
    <mergeCell ref="I169:I170"/>
    <mergeCell ref="A180:N180"/>
    <mergeCell ref="A166:XFD166"/>
    <mergeCell ref="A167:B167"/>
    <mergeCell ref="C167:D170"/>
    <mergeCell ref="E167:I167"/>
    <mergeCell ref="J167:N167"/>
    <mergeCell ref="A168:A170"/>
    <mergeCell ref="B168:B170"/>
    <mergeCell ref="E168:E170"/>
    <mergeCell ref="F168:G168"/>
    <mergeCell ref="H168:I168"/>
    <mergeCell ref="J168:J170"/>
    <mergeCell ref="K168:L168"/>
    <mergeCell ref="M168:N168"/>
    <mergeCell ref="F169:F170"/>
    <mergeCell ref="A202:N202"/>
    <mergeCell ref="A205:D205"/>
    <mergeCell ref="A206:D206"/>
    <mergeCell ref="A209:N209"/>
    <mergeCell ref="A210:N210"/>
    <mergeCell ref="F200:F201"/>
    <mergeCell ref="G200:G201"/>
    <mergeCell ref="H200:H201"/>
    <mergeCell ref="I200:I201"/>
    <mergeCell ref="K200:K201"/>
    <mergeCell ref="L200:L201"/>
    <mergeCell ref="N200:N201"/>
    <mergeCell ref="A192:D192"/>
    <mergeCell ref="A195:N195"/>
    <mergeCell ref="A196:N196"/>
    <mergeCell ref="A197:XFD197"/>
    <mergeCell ref="A198:B198"/>
    <mergeCell ref="C198:D201"/>
    <mergeCell ref="E198:I198"/>
    <mergeCell ref="J198:N198"/>
    <mergeCell ref="A199:A201"/>
    <mergeCell ref="B199:B201"/>
    <mergeCell ref="E199:E201"/>
    <mergeCell ref="F199:G199"/>
    <mergeCell ref="H199:I199"/>
    <mergeCell ref="J199:J201"/>
    <mergeCell ref="K199:L199"/>
    <mergeCell ref="M199:N199"/>
    <mergeCell ref="O198:O204"/>
    <mergeCell ref="E230:I230"/>
    <mergeCell ref="J230:N230"/>
    <mergeCell ref="A231:A233"/>
    <mergeCell ref="B231:B233"/>
    <mergeCell ref="E231:E233"/>
    <mergeCell ref="F231:G231"/>
    <mergeCell ref="H231:I231"/>
    <mergeCell ref="J231:J233"/>
    <mergeCell ref="K231:L231"/>
    <mergeCell ref="M231:N231"/>
    <mergeCell ref="A211:XFD211"/>
    <mergeCell ref="A212:B212"/>
    <mergeCell ref="C212:D215"/>
    <mergeCell ref="E212:I212"/>
    <mergeCell ref="J212:N212"/>
    <mergeCell ref="A213:A215"/>
    <mergeCell ref="B213:B215"/>
    <mergeCell ref="E213:E215"/>
    <mergeCell ref="F213:G213"/>
    <mergeCell ref="H213:I213"/>
    <mergeCell ref="J213:J215"/>
    <mergeCell ref="K213:L213"/>
    <mergeCell ref="M213:N213"/>
    <mergeCell ref="F214:F215"/>
    <mergeCell ref="K214:K215"/>
    <mergeCell ref="L214:L215"/>
    <mergeCell ref="N214:N215"/>
    <mergeCell ref="G214:G215"/>
    <mergeCell ref="H214:H215"/>
    <mergeCell ref="I214:I215"/>
    <mergeCell ref="A620:O621"/>
    <mergeCell ref="O523:O531"/>
    <mergeCell ref="O510:O515"/>
    <mergeCell ref="A133:D133"/>
    <mergeCell ref="A134:D134"/>
    <mergeCell ref="A299:XFD299"/>
    <mergeCell ref="A284:XFD284"/>
    <mergeCell ref="A191:D191"/>
    <mergeCell ref="A223:D223"/>
    <mergeCell ref="A224:D224"/>
    <mergeCell ref="A239:D239"/>
    <mergeCell ref="A240:D240"/>
    <mergeCell ref="A253:D253"/>
    <mergeCell ref="A293:D293"/>
    <mergeCell ref="A294:D294"/>
    <mergeCell ref="A298:N298"/>
    <mergeCell ref="A297:N297"/>
    <mergeCell ref="A308:D308"/>
    <mergeCell ref="A234:N234"/>
    <mergeCell ref="K232:K233"/>
    <mergeCell ref="L232:L233"/>
    <mergeCell ref="N232:N233"/>
    <mergeCell ref="F232:F233"/>
    <mergeCell ref="G232:G233"/>
    <mergeCell ref="H232:H233"/>
    <mergeCell ref="I232:I233"/>
    <mergeCell ref="A216:N216"/>
    <mergeCell ref="A227:N227"/>
    <mergeCell ref="A228:N228"/>
    <mergeCell ref="A229:XFD229"/>
    <mergeCell ref="A230:B230"/>
    <mergeCell ref="C230:D233"/>
    <mergeCell ref="O167:O174"/>
    <mergeCell ref="O4:O9"/>
    <mergeCell ref="O45:O50"/>
    <mergeCell ref="O58:O63"/>
    <mergeCell ref="O71:O82"/>
    <mergeCell ref="O90:O103"/>
    <mergeCell ref="O111:O116"/>
    <mergeCell ref="O124:O132"/>
    <mergeCell ref="O140:O145"/>
    <mergeCell ref="O31:O37"/>
    <mergeCell ref="O17:O23"/>
    <mergeCell ref="A2:N2"/>
    <mergeCell ref="A1:N1"/>
    <mergeCell ref="O328:O337"/>
    <mergeCell ref="O315:O320"/>
    <mergeCell ref="O300:O307"/>
    <mergeCell ref="O285:O292"/>
    <mergeCell ref="O272:O277"/>
    <mergeCell ref="O259:O264"/>
    <mergeCell ref="O246:O251"/>
    <mergeCell ref="O230:O238"/>
    <mergeCell ref="O212:O222"/>
    <mergeCell ref="A182:B182"/>
    <mergeCell ref="C182:D185"/>
    <mergeCell ref="E182:I182"/>
    <mergeCell ref="J182:N182"/>
    <mergeCell ref="A183:A185"/>
    <mergeCell ref="B183:B185"/>
    <mergeCell ref="E183:E185"/>
    <mergeCell ref="F183:G183"/>
    <mergeCell ref="H183:I183"/>
    <mergeCell ref="J183:J185"/>
    <mergeCell ref="A630:S630"/>
    <mergeCell ref="A629:S629"/>
    <mergeCell ref="A631:S631"/>
    <mergeCell ref="A632:S632"/>
    <mergeCell ref="A633:S633"/>
    <mergeCell ref="K183:L183"/>
    <mergeCell ref="M183:N183"/>
    <mergeCell ref="F184:F185"/>
    <mergeCell ref="G184:G185"/>
    <mergeCell ref="H184:H185"/>
    <mergeCell ref="I184:I185"/>
    <mergeCell ref="K184:K185"/>
    <mergeCell ref="L184:L185"/>
    <mergeCell ref="N184:N185"/>
    <mergeCell ref="A181:XFD181"/>
    <mergeCell ref="O182:O190"/>
    <mergeCell ref="A186:N186"/>
    <mergeCell ref="O458:O463"/>
    <mergeCell ref="O444:O450"/>
    <mergeCell ref="O431:O436"/>
    <mergeCell ref="O415:O423"/>
    <mergeCell ref="O400:O407"/>
    <mergeCell ref="O387:O392"/>
    <mergeCell ref="O373:O379"/>
    <mergeCell ref="O359:O365"/>
    <mergeCell ref="O345:O351"/>
    <mergeCell ref="O593:O600"/>
    <mergeCell ref="O608:O613"/>
    <mergeCell ref="O580:O585"/>
    <mergeCell ref="O567:O572"/>
    <mergeCell ref="O554:O559"/>
    <mergeCell ref="O539:O54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0001XXXX</vt:lpstr>
    </vt:vector>
  </TitlesOfParts>
  <Company>POWIAT KROTOSZYŃSKI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Uprawnienia</dc:creator>
  <cp:lastModifiedBy>Emila</cp:lastModifiedBy>
  <cp:lastPrinted>2017-01-24T14:31:34Z</cp:lastPrinted>
  <dcterms:created xsi:type="dcterms:W3CDTF">2013-07-10T14:21:46Z</dcterms:created>
  <dcterms:modified xsi:type="dcterms:W3CDTF">2017-07-23T20:25:35Z</dcterms:modified>
</cp:coreProperties>
</file>