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0" yWindow="90" windowWidth="9450" windowHeight="6780" tabRatio="636"/>
  </bookViews>
  <sheets>
    <sheet name="Pojazdy - szczegółowo" sheetId="11" r:id="rId1"/>
    <sheet name="Pojazdy EE i HYB" sheetId="10" r:id="rId2"/>
  </sheets>
  <externalReferences>
    <externalReference r:id="rId3"/>
  </externalReferences>
  <definedNames>
    <definedName name="_IV500000" localSheetId="0">#REF!</definedName>
    <definedName name="_IV500000">#REF!</definedName>
    <definedName name="_IV99999" localSheetId="0">#REF!</definedName>
    <definedName name="_IV99999">#REF!</definedName>
    <definedName name="_xlnm.Print_Area" localSheetId="0">'Pojazdy - szczegółowo'!$A$1:$U$102</definedName>
    <definedName name="_xlnm.Print_Area" localSheetId="1">'Pojazdy EE i HYB'!$A$1:$P$79</definedName>
    <definedName name="qq">#REF!</definedName>
    <definedName name="qqq">#REF!</definedName>
  </definedNames>
  <calcPr calcId="152511"/>
</workbook>
</file>

<file path=xl/calcChain.xml><?xml version="1.0" encoding="utf-8"?>
<calcChain xmlns="http://schemas.openxmlformats.org/spreadsheetml/2006/main">
  <c r="H5" i="11" l="1"/>
  <c r="H6" i="11"/>
  <c r="H7" i="11"/>
  <c r="F19" i="11" s="1"/>
  <c r="H8" i="11"/>
  <c r="E20" i="11" s="1"/>
  <c r="H9" i="11"/>
  <c r="H10" i="11"/>
  <c r="H11" i="11"/>
  <c r="F23" i="11" s="1"/>
  <c r="H12" i="11"/>
  <c r="E24" i="11" s="1"/>
  <c r="D17" i="11"/>
  <c r="E17" i="11"/>
  <c r="F17" i="11"/>
  <c r="G17" i="11"/>
  <c r="H17" i="11"/>
  <c r="D18" i="11"/>
  <c r="E18" i="11"/>
  <c r="F18" i="11"/>
  <c r="G18" i="11"/>
  <c r="H18" i="11"/>
  <c r="D19" i="11"/>
  <c r="E19" i="11"/>
  <c r="H19" i="11"/>
  <c r="D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H23" i="11"/>
  <c r="D24" i="11"/>
  <c r="H24" i="11"/>
  <c r="P31" i="11"/>
  <c r="P32" i="11"/>
  <c r="P33" i="11"/>
  <c r="P34" i="11"/>
  <c r="P35" i="11"/>
  <c r="P36" i="11"/>
  <c r="P37" i="11"/>
  <c r="P38" i="11"/>
  <c r="C87" i="11"/>
  <c r="D87" i="11"/>
  <c r="E87" i="11"/>
  <c r="F87" i="11"/>
  <c r="G87" i="11"/>
  <c r="H87" i="11"/>
  <c r="I87" i="11"/>
  <c r="C88" i="11"/>
  <c r="D88" i="11"/>
  <c r="E88" i="11"/>
  <c r="F88" i="11"/>
  <c r="G88" i="11"/>
  <c r="H88" i="11"/>
  <c r="I88" i="11"/>
  <c r="C89" i="11"/>
  <c r="D89" i="11"/>
  <c r="E89" i="11"/>
  <c r="F89" i="11"/>
  <c r="G89" i="11"/>
  <c r="H89" i="11"/>
  <c r="I89" i="11"/>
  <c r="C93" i="11"/>
  <c r="D93" i="11"/>
  <c r="E93" i="11"/>
  <c r="F93" i="11"/>
  <c r="G93" i="11"/>
  <c r="H93" i="11"/>
  <c r="I93" i="11"/>
  <c r="C94" i="11"/>
  <c r="D94" i="11"/>
  <c r="E94" i="11"/>
  <c r="F94" i="11"/>
  <c r="G94" i="11"/>
  <c r="H94" i="11"/>
  <c r="I94" i="11"/>
  <c r="C95" i="11"/>
  <c r="D95" i="11"/>
  <c r="E95" i="11"/>
  <c r="F95" i="11"/>
  <c r="G95" i="11"/>
  <c r="H95" i="11"/>
  <c r="I95" i="11"/>
  <c r="G20" i="11" l="1"/>
  <c r="F24" i="11"/>
  <c r="G23" i="11"/>
  <c r="F20" i="11"/>
  <c r="G19" i="11"/>
  <c r="G24" i="11"/>
  <c r="E79" i="10"/>
  <c r="D79" i="10"/>
  <c r="C79" i="10"/>
  <c r="N31" i="10"/>
  <c r="M38" i="10" l="1"/>
  <c r="L38" i="10"/>
  <c r="K38" i="10"/>
  <c r="J38" i="10"/>
  <c r="I38" i="10"/>
  <c r="H38" i="10"/>
  <c r="G38" i="10"/>
  <c r="F38" i="10"/>
  <c r="E38" i="10"/>
  <c r="D38" i="10"/>
  <c r="C38" i="10"/>
  <c r="B38" i="10"/>
  <c r="M5" i="10"/>
  <c r="M31" i="10" s="1"/>
  <c r="M32" i="10" s="1"/>
  <c r="L5" i="10"/>
  <c r="L31" i="10" s="1"/>
  <c r="L32" i="10" s="1"/>
  <c r="K5" i="10"/>
  <c r="J5" i="10"/>
  <c r="I5" i="10"/>
  <c r="H5" i="10"/>
  <c r="G5" i="10"/>
  <c r="F5" i="10"/>
  <c r="E5" i="10"/>
  <c r="D5" i="10"/>
  <c r="C5" i="10"/>
  <c r="B5" i="10"/>
</calcChain>
</file>

<file path=xl/sharedStrings.xml><?xml version="1.0" encoding="utf-8"?>
<sst xmlns="http://schemas.openxmlformats.org/spreadsheetml/2006/main" count="170" uniqueCount="86">
  <si>
    <t>NAPĘD / ROK</t>
  </si>
  <si>
    <t>2004
i wcześniej</t>
  </si>
  <si>
    <t>Energia Elektryczna (EE)</t>
  </si>
  <si>
    <t>Hybryda (HYB)</t>
  </si>
  <si>
    <t>RAZEM (EE + HYB)</t>
  </si>
  <si>
    <t>Źródło: Opracowanie własne RBiASG, WPG, UMG na podstawie danych WSO, UMG sporządzonych na podstawie bazy danych aplikacji "POJAZD" Centralnej Ewidencji Pojazdów.</t>
  </si>
  <si>
    <t>Liczba samochodów osobowych zarejestrowanych w Gdańsku</t>
  </si>
  <si>
    <t>Liczba pojazdów o napędzie elektrycznym i hybrydowym zarejestrowana w Gdańsku</t>
  </si>
  <si>
    <t>Udział pojazdów o napędzie elektrycznym i hybrydowym w liczbie samochodów osobowych zarejestrowanych w Gdańsku</t>
  </si>
  <si>
    <r>
      <t>Liczba pojazdów o napędzie elektrycznym i hybrydowym (napęd elektryczny jako alternatywny)</t>
    </r>
    <r>
      <rPr>
        <b/>
        <sz val="11"/>
        <color theme="4"/>
        <rFont val="Calibri"/>
        <family val="2"/>
        <charset val="238"/>
        <scheme val="minor"/>
      </rPr>
      <t xml:space="preserve"> </t>
    </r>
    <r>
      <rPr>
        <b/>
        <u/>
        <sz val="11"/>
        <color theme="4"/>
        <rFont val="Calibri"/>
        <family val="2"/>
        <charset val="238"/>
        <scheme val="minor"/>
      </rPr>
      <t xml:space="preserve">figurujących </t>
    </r>
    <r>
      <rPr>
        <b/>
        <sz val="11"/>
        <color theme="4"/>
        <rFont val="Calibri"/>
        <family val="2"/>
        <charset val="238"/>
        <scheme val="minor"/>
      </rPr>
      <t>w ewidencji UMG</t>
    </r>
    <r>
      <rPr>
        <b/>
        <sz val="11"/>
        <rFont val="Calibri"/>
        <family val="2"/>
        <charset val="238"/>
        <scheme val="minor"/>
      </rPr>
      <t xml:space="preserve"> na dzień 31 grudnia</t>
    </r>
  </si>
  <si>
    <r>
      <t xml:space="preserve">Liczba pojazdów o napędzie elektrycznym i hybrydowym (napęd elektryczny jako alternatywny) </t>
    </r>
    <r>
      <rPr>
        <b/>
        <u/>
        <sz val="11"/>
        <color theme="4"/>
        <rFont val="Calibri"/>
        <family val="2"/>
        <charset val="238"/>
        <scheme val="minor"/>
      </rPr>
      <t>przyjętych</t>
    </r>
    <r>
      <rPr>
        <b/>
        <sz val="11"/>
        <color theme="4"/>
        <rFont val="Calibri"/>
        <family val="2"/>
        <charset val="238"/>
        <scheme val="minor"/>
      </rPr>
      <t xml:space="preserve"> do ewidencji UMG</t>
    </r>
  </si>
  <si>
    <r>
      <t>Liczba pojazdów o napędzie elektrycznym i hybrydowym (napęd elektryczny jako alternatywny)</t>
    </r>
    <r>
      <rPr>
        <b/>
        <sz val="11"/>
        <color theme="4"/>
        <rFont val="Calibri"/>
        <family val="2"/>
        <charset val="238"/>
        <scheme val="minor"/>
      </rPr>
      <t xml:space="preserve"> </t>
    </r>
    <r>
      <rPr>
        <b/>
        <u/>
        <sz val="11"/>
        <color theme="4"/>
        <rFont val="Calibri"/>
        <family val="2"/>
        <charset val="238"/>
        <scheme val="minor"/>
      </rPr>
      <t xml:space="preserve">figurujących </t>
    </r>
    <r>
      <rPr>
        <b/>
        <sz val="11"/>
        <color theme="4"/>
        <rFont val="Calibri"/>
        <family val="2"/>
        <charset val="238"/>
        <scheme val="minor"/>
      </rPr>
      <t>w ewidencji UMG</t>
    </r>
    <r>
      <rPr>
        <b/>
        <sz val="11"/>
        <rFont val="Calibri"/>
        <family val="2"/>
        <charset val="238"/>
        <scheme val="minor"/>
      </rPr>
      <t xml:space="preserve"> w 2016 r. w podziale na wiek (datę produkcji ) </t>
    </r>
  </si>
  <si>
    <r>
      <t>Liczba pojazdów o napędzie elektrycznym i hybrydowym (napęd elektryczny jako alternatywny)</t>
    </r>
    <r>
      <rPr>
        <b/>
        <sz val="11"/>
        <color theme="4"/>
        <rFont val="Calibri"/>
        <family val="2"/>
        <charset val="238"/>
        <scheme val="minor"/>
      </rPr>
      <t xml:space="preserve"> </t>
    </r>
    <r>
      <rPr>
        <b/>
        <u/>
        <sz val="11"/>
        <color theme="4"/>
        <rFont val="Calibri"/>
        <family val="2"/>
        <charset val="238"/>
        <scheme val="minor"/>
      </rPr>
      <t xml:space="preserve">figurujących </t>
    </r>
    <r>
      <rPr>
        <b/>
        <sz val="11"/>
        <color theme="4"/>
        <rFont val="Calibri"/>
        <family val="2"/>
        <charset val="238"/>
        <scheme val="minor"/>
      </rPr>
      <t>w ewidencji UMG</t>
    </r>
    <r>
      <rPr>
        <b/>
        <sz val="11"/>
        <rFont val="Calibri"/>
        <family val="2"/>
        <charset val="238"/>
        <scheme val="minor"/>
      </rPr>
      <t xml:space="preserve"> w 2016 r. w podziale na moc / pojemność</t>
    </r>
  </si>
  <si>
    <r>
      <t>Liczba pojazdów o napędzie elektrycznym i hybrydowym (napęd elektryczny jako alternatywny)</t>
    </r>
    <r>
      <rPr>
        <b/>
        <sz val="11"/>
        <color theme="4"/>
        <rFont val="Calibri"/>
        <family val="2"/>
        <charset val="238"/>
        <scheme val="minor"/>
      </rPr>
      <t xml:space="preserve"> </t>
    </r>
    <r>
      <rPr>
        <b/>
        <u/>
        <sz val="11"/>
        <color theme="4"/>
        <rFont val="Calibri"/>
        <family val="2"/>
        <charset val="238"/>
        <scheme val="minor"/>
      </rPr>
      <t xml:space="preserve">figurujących </t>
    </r>
    <r>
      <rPr>
        <b/>
        <sz val="11"/>
        <color theme="4"/>
        <rFont val="Calibri"/>
        <family val="2"/>
        <charset val="238"/>
        <scheme val="minor"/>
      </rPr>
      <t>w ewidencji UMG</t>
    </r>
    <r>
      <rPr>
        <b/>
        <sz val="11"/>
        <rFont val="Calibri"/>
        <family val="2"/>
        <charset val="238"/>
        <scheme val="minor"/>
      </rPr>
      <t xml:space="preserve"> w 2016 r. w podziale na firmę</t>
    </r>
  </si>
  <si>
    <t>LP.</t>
  </si>
  <si>
    <t>Nazwa modelu</t>
  </si>
  <si>
    <r>
      <t>Liczba pojazdów o napędzie elektrycznym i hybrydowym (napęd elektryczny jako alternatywny)</t>
    </r>
    <r>
      <rPr>
        <b/>
        <sz val="11"/>
        <color theme="4"/>
        <rFont val="Calibri"/>
        <family val="2"/>
        <charset val="238"/>
        <scheme val="minor"/>
      </rPr>
      <t xml:space="preserve"> </t>
    </r>
    <r>
      <rPr>
        <b/>
        <u/>
        <sz val="11"/>
        <color theme="4"/>
        <rFont val="Calibri"/>
        <family val="2"/>
        <charset val="238"/>
        <scheme val="minor"/>
      </rPr>
      <t xml:space="preserve">figurujących </t>
    </r>
    <r>
      <rPr>
        <b/>
        <sz val="11"/>
        <color theme="4"/>
        <rFont val="Calibri"/>
        <family val="2"/>
        <charset val="238"/>
        <scheme val="minor"/>
      </rPr>
      <t>w ewidencji UMG</t>
    </r>
    <r>
      <rPr>
        <b/>
        <sz val="11"/>
        <rFont val="Calibri"/>
        <family val="2"/>
        <charset val="238"/>
        <scheme val="minor"/>
      </rPr>
      <t xml:space="preserve"> w 2016 r. w podziale na model</t>
    </r>
  </si>
  <si>
    <t>1.</t>
  </si>
  <si>
    <t>2.</t>
  </si>
  <si>
    <t>3.</t>
  </si>
  <si>
    <t>4.</t>
  </si>
  <si>
    <t>5.</t>
  </si>
  <si>
    <t>Liczba sztuk (EE) widniejąca w bazie</t>
  </si>
  <si>
    <t>Liczba sztuk (HYB) widniejąca w bazie</t>
  </si>
  <si>
    <t>Liczba sztuk (EE + HYB) widniejąca w bazie</t>
  </si>
  <si>
    <t>nd</t>
  </si>
  <si>
    <t>Nissan</t>
  </si>
  <si>
    <t>Peugeot</t>
  </si>
  <si>
    <t>Toyota</t>
  </si>
  <si>
    <t>BMW</t>
  </si>
  <si>
    <t>Auris</t>
  </si>
  <si>
    <t>Prius</t>
  </si>
  <si>
    <t>Yaris</t>
  </si>
  <si>
    <t>Leaf</t>
  </si>
  <si>
    <t>b.d.</t>
  </si>
  <si>
    <t>NAPĘD / POJEMNOŚĆ</t>
  </si>
  <si>
    <t>do 1000cm3</t>
  </si>
  <si>
    <t xml:space="preserve"> 1001cm3-1500cm3</t>
  </si>
  <si>
    <t>1501cm3-2000cm3</t>
  </si>
  <si>
    <t>2001 cm3 i więcej</t>
  </si>
  <si>
    <t>NAPĘD / FIRMA</t>
  </si>
  <si>
    <t>Pozostałe</t>
  </si>
  <si>
    <t>…</t>
  </si>
  <si>
    <t>Źródło: Opracowanie własne na podstawie danych Banku Danych Lokalnych, GUS.</t>
  </si>
  <si>
    <t>2000 i więcej cm3</t>
  </si>
  <si>
    <t>1400-1999 cm3</t>
  </si>
  <si>
    <t>do 1399 cm3</t>
  </si>
  <si>
    <t>Samochody osobowe z Gdańska w stosunku do samochodów osobowych z woj. Pomorskiego</t>
  </si>
  <si>
    <t>POJEMNOŚĆ</t>
  </si>
  <si>
    <t>OBSZAR</t>
  </si>
  <si>
    <t>Udział samochodów osobowych zarejestrowane na terenie Gdańska w stosunku do pojazdów zarejestrowanych na terenie woj. Pomorskiego wg. pojemności silnika (%) w 2015 r.</t>
  </si>
  <si>
    <t>Gdańsk</t>
  </si>
  <si>
    <t>Struktura samochodów osobowych zarejestrowanych na terenie Gdańska wg. pojemności silnika (%) w 2015 r.</t>
  </si>
  <si>
    <t>ogółem</t>
  </si>
  <si>
    <t>woj. pomorskie</t>
  </si>
  <si>
    <t>Samochody osobowe zarejestrowane na terenie Gdańska oraz woj. pomorskiego wg. pojemności silnika (sztuk) w 2015 r.</t>
  </si>
  <si>
    <t>Samochody osobowe zarejestrowane na terenie Gdańska oraz woj. pomorskiego wg wieku w 2015 r.</t>
  </si>
  <si>
    <t>Pojazdy zarejestrowane na terenie Gdańska wg. wieku (sztuk) w 2015 r.</t>
  </si>
  <si>
    <t>Motocykle</t>
  </si>
  <si>
    <t>Autobusy</t>
  </si>
  <si>
    <t>Samochody ciężarowe</t>
  </si>
  <si>
    <t>Samochody osobowe</t>
  </si>
  <si>
    <t>Razem</t>
  </si>
  <si>
    <t>31 lat i starsze</t>
  </si>
  <si>
    <t>26-30 lat</t>
  </si>
  <si>
    <t>21-25 lat</t>
  </si>
  <si>
    <t>16-20 lat</t>
  </si>
  <si>
    <t>12-15 lat</t>
  </si>
  <si>
    <t>10-11 lat</t>
  </si>
  <si>
    <t>8-9 lat</t>
  </si>
  <si>
    <t>6-7 lat</t>
  </si>
  <si>
    <t>4-5 lat</t>
  </si>
  <si>
    <t>3 lata</t>
  </si>
  <si>
    <t>2 lata</t>
  </si>
  <si>
    <t>do 1 roku</t>
  </si>
  <si>
    <t>RODZAJ POJAZDU</t>
  </si>
  <si>
    <t>Pojazdy zarejestrowane na terenie Gdańska oraz woj. pomorskiego wg. wieku (sztuk) w 2015 r.</t>
  </si>
  <si>
    <t>Ciągniki siodłowe</t>
  </si>
  <si>
    <t>LPG
(gaz)</t>
  </si>
  <si>
    <t>ON
(olej napędowy)</t>
  </si>
  <si>
    <t>PB
(benzyna)</t>
  </si>
  <si>
    <t>Udział pojazdów zarejestrowanych na terenie woj. pomorskiego według rodzaju stosowanego paliwa w 2015 r.</t>
  </si>
  <si>
    <t>Udział pojazdów zarejestrowanych na terenie Gdańska oraz woj. pomorskiego wg. rodzajów stosowanego paliwa (%) w 2015 r.</t>
  </si>
  <si>
    <t>Udział pojazdów zarejestrowanych na terenie Gdańska według rodzaju stosowanego paliwa w 2015 r.</t>
  </si>
  <si>
    <t>Pojazdy zarejestrowane na terenie Gdańska oraz woj. pomorskiego wg. rodzajów stosowanego paliwa (sztuk) w 2015 r.</t>
  </si>
  <si>
    <t>Pojazdy szczegółowo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</si>
</sst>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  <charset val="238"/>
    </font>
    <font>
      <i/>
      <sz val="8"/>
      <color theme="1"/>
      <name val="Calibri"/>
      <family val="2"/>
      <charset val="238"/>
      <scheme val="minor"/>
    </font>
    <font>
      <b/>
      <u/>
      <sz val="11"/>
      <color theme="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2" fontId="4" fillId="0" borderId="0" xfId="0" applyNumberFormat="1" applyFont="1"/>
    <xf numFmtId="3" fontId="3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2" fontId="6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8" fillId="0" borderId="0" xfId="0" applyFont="1"/>
    <xf numFmtId="0" fontId="4" fillId="0" borderId="0" xfId="0" applyFont="1" applyFill="1"/>
    <xf numFmtId="0" fontId="5" fillId="2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0" fontId="10" fillId="0" borderId="0" xfId="0" applyFont="1" applyBorder="1" applyAlignment="1"/>
    <xf numFmtId="164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3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/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73767374092862E-2"/>
          <c:y val="0.11650522257162325"/>
          <c:w val="0.91678897467279785"/>
          <c:h val="0.66990502978683064"/>
        </c:manualLayout>
      </c:layout>
      <c:barChart>
        <c:barDir val="col"/>
        <c:grouping val="stack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ln>
              <a:solidFill>
                <a:prstClr val="black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3.77662469610654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177086735125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4.009410114058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55276558172164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536204649616847E-3"/>
                  <c:y val="-3.04848990650362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4.37415484354776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74778959081729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3.87786204143836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3.6286996383516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3.75076502533957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513843027686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4536204649616847E-3"/>
                  <c:y val="-4.5821691643383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659760267258901E-16"/>
                  <c:y val="-4.51946732464894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4834032"/>
        <c:axId val="514833640"/>
      </c:barChart>
      <c:catAx>
        <c:axId val="51483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14833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4833640"/>
        <c:scaling>
          <c:orientation val="minMax"/>
          <c:max val="4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148340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1094926932401488E-2"/>
                <c:y val="1.6181280912725381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pl-PL"/>
                    <a:t>tys.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legend>
      <c:legendPos val="b"/>
      <c:layout>
        <c:manualLayout>
          <c:xMode val="edge"/>
          <c:yMode val="edge"/>
          <c:x val="2.6910656620021543E-2"/>
          <c:y val="0.85545023696682465"/>
          <c:w val="0.91603875134553281"/>
          <c:h val="0.1327014218009479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'Pojazdy EE i HYB'!$B$50:$E$50</c:f>
              <c:strCache>
                <c:ptCount val="4"/>
                <c:pt idx="0">
                  <c:v>do 1000cm3</c:v>
                </c:pt>
                <c:pt idx="1">
                  <c:v> 1001cm3-1500cm3</c:v>
                </c:pt>
                <c:pt idx="2">
                  <c:v>1501cm3-2000cm3</c:v>
                </c:pt>
                <c:pt idx="3">
                  <c:v>2001 cm3 i więcej</c:v>
                </c:pt>
              </c:strCache>
            </c:strRef>
          </c:cat>
          <c:val>
            <c:numRef>
              <c:f>'Pojazdy EE i HYB'!$B$52:$E$52</c:f>
              <c:numCache>
                <c:formatCode>General</c:formatCode>
                <c:ptCount val="4"/>
                <c:pt idx="0">
                  <c:v>2</c:v>
                </c:pt>
                <c:pt idx="1">
                  <c:v>40</c:v>
                </c:pt>
                <c:pt idx="2">
                  <c:v>80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'Pojazdy EE i HYB'!$B$61:$E$61</c:f>
              <c:strCache>
                <c:ptCount val="4"/>
                <c:pt idx="0">
                  <c:v>Toyota</c:v>
                </c:pt>
                <c:pt idx="1">
                  <c:v>Peugeot</c:v>
                </c:pt>
                <c:pt idx="2">
                  <c:v>Nissan</c:v>
                </c:pt>
                <c:pt idx="3">
                  <c:v>BMW</c:v>
                </c:pt>
              </c:strCache>
            </c:strRef>
          </c:cat>
          <c:val>
            <c:numRef>
              <c:f>'Pojazdy EE i HYB'!$B$64:$E$64</c:f>
              <c:numCache>
                <c:formatCode>General</c:formatCode>
                <c:ptCount val="4"/>
                <c:pt idx="0">
                  <c:v>88</c:v>
                </c:pt>
                <c:pt idx="1">
                  <c:v>13</c:v>
                </c:pt>
                <c:pt idx="2">
                  <c:v>13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Liczba pojazdów zarejestrowanych</c:v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Samochody osobowe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Samochody ciężarowe</c:v>
          </c:tx>
          <c:spPr>
            <a:solidFill>
              <a:schemeClr val="accent3">
                <a:lumMod val="75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Motocykle</c:v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4833248"/>
        <c:axId val="514831288"/>
      </c:barChart>
      <c:catAx>
        <c:axId val="5148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4831288"/>
        <c:crosses val="autoZero"/>
        <c:auto val="1"/>
        <c:lblAlgn val="ctr"/>
        <c:lblOffset val="100"/>
        <c:noMultiLvlLbl val="0"/>
      </c:catAx>
      <c:valAx>
        <c:axId val="514831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14833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PB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szczegółowo'!$D$17,'Pojazdy - szczegółowo'!$D$19,'Pojazdy - szczegółowo'!$D$21,'Pojazdy - szczegółowo'!$D$23)</c:f>
              <c:numCache>
                <c:formatCode>#\ ##0.0</c:formatCode>
                <c:ptCount val="4"/>
                <c:pt idx="0">
                  <c:v>60.511568486064519</c:v>
                </c:pt>
                <c:pt idx="1">
                  <c:v>26.076517563547156</c:v>
                </c:pt>
                <c:pt idx="2">
                  <c:v>3.6966824644549763</c:v>
                </c:pt>
                <c:pt idx="3">
                  <c:v>0.34342803621604745</c:v>
                </c:pt>
              </c:numCache>
            </c:numRef>
          </c:val>
        </c:ser>
        <c:ser>
          <c:idx val="1"/>
          <c:order val="1"/>
          <c:tx>
            <c:v>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szczegółowo'!$E$17,'Pojazdy - szczegółowo'!$E$19,'Pojazdy - szczegółowo'!$E$21,'Pojazdy - szczegółowo'!$E$23)</c:f>
              <c:numCache>
                <c:formatCode>#\ ##0.0</c:formatCode>
                <c:ptCount val="4"/>
                <c:pt idx="0">
                  <c:v>30.316722575790827</c:v>
                </c:pt>
                <c:pt idx="1">
                  <c:v>67.808862675504983</c:v>
                </c:pt>
                <c:pt idx="2">
                  <c:v>94.123222748815166</c:v>
                </c:pt>
                <c:pt idx="3">
                  <c:v>97.28379644083671</c:v>
                </c:pt>
              </c:numCache>
            </c:numRef>
          </c:val>
        </c:ser>
        <c:ser>
          <c:idx val="2"/>
          <c:order val="2"/>
          <c:tx>
            <c:v>LPG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szczegółowo'!$F$17,'Pojazdy - szczegółowo'!$F$19,'Pojazdy - szczegółowo'!$F$21,'Pojazdy - szczegółowo'!$F$23)</c:f>
              <c:numCache>
                <c:formatCode>#\ ##0.0</c:formatCode>
                <c:ptCount val="4"/>
                <c:pt idx="0">
                  <c:v>7.8373357996049791</c:v>
                </c:pt>
                <c:pt idx="1">
                  <c:v>3.9563651547575551</c:v>
                </c:pt>
                <c:pt idx="2">
                  <c:v>0.18957345971563982</c:v>
                </c:pt>
                <c:pt idx="3">
                  <c:v>0.280986575085857</c:v>
                </c:pt>
              </c:numCache>
            </c:numRef>
          </c:val>
        </c:ser>
        <c:ser>
          <c:idx val="3"/>
          <c:order val="3"/>
          <c:tx>
            <c:v>Pozostałe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szczegółowo'!$G$17,'Pojazdy - szczegółowo'!$G$19,'Pojazdy - szczegółowo'!$G$21,'Pojazdy - szczegółowo'!$G$23)</c:f>
              <c:numCache>
                <c:formatCode>#\ ##0.0</c:formatCode>
                <c:ptCount val="4"/>
                <c:pt idx="0">
                  <c:v>1.3343731385396744</c:v>
                </c:pt>
                <c:pt idx="1">
                  <c:v>2.1582546061903023</c:v>
                </c:pt>
                <c:pt idx="2">
                  <c:v>1.9905213270142181</c:v>
                </c:pt>
                <c:pt idx="3">
                  <c:v>2.0917889478613798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834424"/>
        <c:axId val="514831680"/>
      </c:barChart>
      <c:catAx>
        <c:axId val="51483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4831680"/>
        <c:crosses val="autoZero"/>
        <c:auto val="1"/>
        <c:lblAlgn val="ctr"/>
        <c:lblOffset val="100"/>
        <c:noMultiLvlLbl val="0"/>
      </c:catAx>
      <c:valAx>
        <c:axId val="5148316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4834424"/>
        <c:crosses val="autoZero"/>
        <c:crossBetween val="between"/>
        <c:majorUnit val="25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PB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szczegółowo'!$D$18,'Pojazdy - szczegółowo'!$D$20,'Pojazdy - szczegółowo'!$D$22,'Pojazdy - szczegółowo'!$D$24)</c:f>
              <c:numCache>
                <c:formatCode>#\ ##0.0</c:formatCode>
                <c:ptCount val="4"/>
                <c:pt idx="0">
                  <c:v>48.78385899889409</c:v>
                </c:pt>
                <c:pt idx="1">
                  <c:v>18.4932780555039</c:v>
                </c:pt>
                <c:pt idx="2">
                  <c:v>3.0451866404715129</c:v>
                </c:pt>
                <c:pt idx="3">
                  <c:v>0.52825205169323652</c:v>
                </c:pt>
              </c:numCache>
            </c:numRef>
          </c:val>
        </c:ser>
        <c:ser>
          <c:idx val="1"/>
          <c:order val="1"/>
          <c:tx>
            <c:v>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szczegółowo'!$E$18,'Pojazdy - szczegółowo'!$E$20,'Pojazdy - szczegółowo'!$E$22,'Pojazdy - szczegółowo'!$E$24)</c:f>
              <c:numCache>
                <c:formatCode>#\ ##0.0</c:formatCode>
                <c:ptCount val="4"/>
                <c:pt idx="0">
                  <c:v>34.12020929144812</c:v>
                </c:pt>
                <c:pt idx="1">
                  <c:v>68.925910935602786</c:v>
                </c:pt>
                <c:pt idx="2">
                  <c:v>84.731967443165871</c:v>
                </c:pt>
                <c:pt idx="3">
                  <c:v>93.731723422318652</c:v>
                </c:pt>
              </c:numCache>
            </c:numRef>
          </c:val>
        </c:ser>
        <c:ser>
          <c:idx val="2"/>
          <c:order val="2"/>
          <c:tx>
            <c:v>LPG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szczegółowo'!$F$18,'Pojazdy - szczegółowo'!$F$20,'Pojazdy - szczegółowo'!$F$22,'Pojazdy - szczegółowo'!$F$24)</c:f>
              <c:numCache>
                <c:formatCode>#\ ##0.0</c:formatCode>
                <c:ptCount val="4"/>
                <c:pt idx="0">
                  <c:v>10.611596659156582</c:v>
                </c:pt>
                <c:pt idx="1">
                  <c:v>3.8521281599702464</c:v>
                </c:pt>
                <c:pt idx="2">
                  <c:v>7.0165590794274493E-2</c:v>
                </c:pt>
                <c:pt idx="3">
                  <c:v>0.18866144703329873</c:v>
                </c:pt>
              </c:numCache>
            </c:numRef>
          </c:val>
        </c:ser>
        <c:ser>
          <c:idx val="3"/>
          <c:order val="3"/>
          <c:tx>
            <c:v>Pozostałe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szczegółowo'!$G$18,'Pojazdy - szczegółowo'!$G$20,'Pojazdy - szczegółowo'!$G$22,'Pojazdy - szczegółowo'!$G$24)</c:f>
              <c:numCache>
                <c:formatCode>#\ ##0.0</c:formatCode>
                <c:ptCount val="4"/>
                <c:pt idx="0">
                  <c:v>6.4843350505012154</c:v>
                </c:pt>
                <c:pt idx="1">
                  <c:v>8.7286828489230661</c:v>
                </c:pt>
                <c:pt idx="2">
                  <c:v>12.15268032556834</c:v>
                </c:pt>
                <c:pt idx="3">
                  <c:v>5.5513630789548154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699832"/>
        <c:axId val="429700224"/>
      </c:barChart>
      <c:catAx>
        <c:axId val="42969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700224"/>
        <c:crosses val="autoZero"/>
        <c:auto val="1"/>
        <c:lblAlgn val="ctr"/>
        <c:lblOffset val="100"/>
        <c:noMultiLvlLbl val="0"/>
      </c:catAx>
      <c:valAx>
        <c:axId val="4297002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69983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59341622299437E-2"/>
          <c:y val="5.9848730448681636E-2"/>
          <c:w val="0.82314559120144293"/>
          <c:h val="0.84085325168560199"/>
        </c:manualLayout>
      </c:layout>
      <c:lineChart>
        <c:grouping val="standard"/>
        <c:varyColors val="0"/>
        <c:ser>
          <c:idx val="1"/>
          <c:order val="1"/>
          <c:tx>
            <c:v>Sampochody osobowe - woj. pomorskie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19050">
                <a:solidFill>
                  <a:schemeClr val="accent2">
                    <a:lumMod val="20000"/>
                    <a:lumOff val="80000"/>
                  </a:schemeClr>
                </a:solidFill>
              </a:ln>
              <a:effectLst/>
            </c:spPr>
          </c:marker>
          <c:cat>
            <c:strRef>
              <c:f>'Pojazdy - szczegółowo'!$D$30:$O$30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szczegółowo'!$D$32:$O$32</c:f>
              <c:numCache>
                <c:formatCode>#,##0</c:formatCode>
                <c:ptCount val="12"/>
                <c:pt idx="0">
                  <c:v>38180</c:v>
                </c:pt>
                <c:pt idx="1">
                  <c:v>19760</c:v>
                </c:pt>
                <c:pt idx="2">
                  <c:v>21048</c:v>
                </c:pt>
                <c:pt idx="3">
                  <c:v>44863</c:v>
                </c:pt>
                <c:pt idx="4">
                  <c:v>57625</c:v>
                </c:pt>
                <c:pt idx="5">
                  <c:v>78383</c:v>
                </c:pt>
                <c:pt idx="6">
                  <c:v>88385</c:v>
                </c:pt>
                <c:pt idx="7">
                  <c:v>190886</c:v>
                </c:pt>
                <c:pt idx="8">
                  <c:v>259358</c:v>
                </c:pt>
                <c:pt idx="9">
                  <c:v>173318</c:v>
                </c:pt>
                <c:pt idx="10">
                  <c:v>95485</c:v>
                </c:pt>
                <c:pt idx="11">
                  <c:v>170600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579808"/>
        <c:axId val="428634936"/>
      </c:lineChart>
      <c:lineChart>
        <c:grouping val="standard"/>
        <c:varyColors val="0"/>
        <c:ser>
          <c:idx val="0"/>
          <c:order val="0"/>
          <c:tx>
            <c:v>Samochody osobowe - Gdańsk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12700">
                <a:solidFill>
                  <a:schemeClr val="accent1">
                    <a:lumMod val="20000"/>
                    <a:lumOff val="80000"/>
                  </a:schemeClr>
                </a:solidFill>
              </a:ln>
              <a:effectLst/>
            </c:spPr>
          </c:marker>
          <c:cat>
            <c:strRef>
              <c:f>'Pojazdy - szczegółowo'!$D$30:$O$30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szczegółowo'!$D$31:$O$31</c:f>
              <c:numCache>
                <c:formatCode>#,##0</c:formatCode>
                <c:ptCount val="12"/>
                <c:pt idx="0">
                  <c:v>14832</c:v>
                </c:pt>
                <c:pt idx="1">
                  <c:v>7142</c:v>
                </c:pt>
                <c:pt idx="2">
                  <c:v>7225</c:v>
                </c:pt>
                <c:pt idx="3">
                  <c:v>13828</c:v>
                </c:pt>
                <c:pt idx="4">
                  <c:v>15783</c:v>
                </c:pt>
                <c:pt idx="5">
                  <c:v>19023</c:v>
                </c:pt>
                <c:pt idx="6">
                  <c:v>18796</c:v>
                </c:pt>
                <c:pt idx="7">
                  <c:v>34109</c:v>
                </c:pt>
                <c:pt idx="8">
                  <c:v>40106</c:v>
                </c:pt>
                <c:pt idx="9">
                  <c:v>30545</c:v>
                </c:pt>
                <c:pt idx="10">
                  <c:v>21670</c:v>
                </c:pt>
                <c:pt idx="11">
                  <c:v>32117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831312"/>
        <c:axId val="517829744"/>
      </c:lineChart>
      <c:catAx>
        <c:axId val="5125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8634936"/>
        <c:crosses val="autoZero"/>
        <c:auto val="1"/>
        <c:lblAlgn val="ctr"/>
        <c:lblOffset val="100"/>
        <c:noMultiLvlLbl val="0"/>
      </c:catAx>
      <c:valAx>
        <c:axId val="42863493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579808"/>
        <c:crosses val="autoZero"/>
        <c:crossBetween val="between"/>
      </c:valAx>
      <c:valAx>
        <c:axId val="5178297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7831312"/>
        <c:crosses val="max"/>
        <c:crossBetween val="between"/>
      </c:valAx>
      <c:catAx>
        <c:axId val="51783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829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215713668939029"/>
          <c:y val="8.9682098419929274E-2"/>
          <c:w val="0.32697392780818452"/>
          <c:h val="0.324374254247256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Samochody osobowe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'Pojazdy - szczegółowo'!$D$30:$O$30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szczegółowo'!$D$31:$O$31</c:f>
              <c:numCache>
                <c:formatCode>#,##0</c:formatCode>
                <c:ptCount val="12"/>
                <c:pt idx="0">
                  <c:v>14832</c:v>
                </c:pt>
                <c:pt idx="1">
                  <c:v>7142</c:v>
                </c:pt>
                <c:pt idx="2">
                  <c:v>7225</c:v>
                </c:pt>
                <c:pt idx="3">
                  <c:v>13828</c:v>
                </c:pt>
                <c:pt idx="4">
                  <c:v>15783</c:v>
                </c:pt>
                <c:pt idx="5">
                  <c:v>19023</c:v>
                </c:pt>
                <c:pt idx="6">
                  <c:v>18796</c:v>
                </c:pt>
                <c:pt idx="7">
                  <c:v>34109</c:v>
                </c:pt>
                <c:pt idx="8">
                  <c:v>40106</c:v>
                </c:pt>
                <c:pt idx="9">
                  <c:v>30545</c:v>
                </c:pt>
                <c:pt idx="10">
                  <c:v>21670</c:v>
                </c:pt>
                <c:pt idx="11">
                  <c:v>32117</c:v>
                </c:pt>
              </c:numCache>
            </c:numRef>
          </c:val>
        </c:ser>
        <c:ser>
          <c:idx val="1"/>
          <c:order val="1"/>
          <c:tx>
            <c:v>Samochody cieżarowe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'Pojazdy - szczegółowo'!$D$30:$O$30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szczegółowo'!$D$33:$O$33</c:f>
              <c:numCache>
                <c:formatCode>#,##0</c:formatCode>
                <c:ptCount val="12"/>
                <c:pt idx="0">
                  <c:v>2326</c:v>
                </c:pt>
                <c:pt idx="1">
                  <c:v>950</c:v>
                </c:pt>
                <c:pt idx="2">
                  <c:v>789</c:v>
                </c:pt>
                <c:pt idx="3">
                  <c:v>2947</c:v>
                </c:pt>
                <c:pt idx="4">
                  <c:v>2797</c:v>
                </c:pt>
                <c:pt idx="5">
                  <c:v>2268</c:v>
                </c:pt>
                <c:pt idx="6">
                  <c:v>2381</c:v>
                </c:pt>
                <c:pt idx="7">
                  <c:v>5300</c:v>
                </c:pt>
                <c:pt idx="8">
                  <c:v>6725</c:v>
                </c:pt>
                <c:pt idx="9">
                  <c:v>3564</c:v>
                </c:pt>
                <c:pt idx="10">
                  <c:v>3296</c:v>
                </c:pt>
                <c:pt idx="11">
                  <c:v>4975</c:v>
                </c:pt>
              </c:numCache>
            </c:numRef>
          </c:val>
        </c:ser>
        <c:ser>
          <c:idx val="2"/>
          <c:order val="2"/>
          <c:tx>
            <c:v>Autobusy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'Pojazdy - szczegółowo'!$D$30:$O$30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szczegółowo'!$D$35:$O$35</c:f>
              <c:numCache>
                <c:formatCode>#,##0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3</c:v>
                </c:pt>
                <c:pt idx="3">
                  <c:v>30</c:v>
                </c:pt>
                <c:pt idx="4">
                  <c:v>67</c:v>
                </c:pt>
                <c:pt idx="5">
                  <c:v>56</c:v>
                </c:pt>
                <c:pt idx="6">
                  <c:v>33</c:v>
                </c:pt>
                <c:pt idx="7">
                  <c:v>137</c:v>
                </c:pt>
                <c:pt idx="8">
                  <c:v>219</c:v>
                </c:pt>
                <c:pt idx="9">
                  <c:v>172</c:v>
                </c:pt>
                <c:pt idx="10">
                  <c:v>174</c:v>
                </c:pt>
                <c:pt idx="11">
                  <c:v>146</c:v>
                </c:pt>
              </c:numCache>
            </c:numRef>
          </c:val>
        </c:ser>
        <c:ser>
          <c:idx val="3"/>
          <c:order val="3"/>
          <c:tx>
            <c:v>Motocykle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'Pojazdy - szczegółowo'!$D$30:$O$30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szczegółowo'!$D$37:$O$37</c:f>
              <c:numCache>
                <c:formatCode>#,##0</c:formatCode>
                <c:ptCount val="12"/>
                <c:pt idx="0">
                  <c:v>422</c:v>
                </c:pt>
                <c:pt idx="1">
                  <c:v>130</c:v>
                </c:pt>
                <c:pt idx="2">
                  <c:v>133</c:v>
                </c:pt>
                <c:pt idx="3">
                  <c:v>371</c:v>
                </c:pt>
                <c:pt idx="4">
                  <c:v>572</c:v>
                </c:pt>
                <c:pt idx="5">
                  <c:v>712</c:v>
                </c:pt>
                <c:pt idx="6">
                  <c:v>629</c:v>
                </c:pt>
                <c:pt idx="7">
                  <c:v>1046</c:v>
                </c:pt>
                <c:pt idx="8">
                  <c:v>1022</c:v>
                </c:pt>
                <c:pt idx="9">
                  <c:v>719</c:v>
                </c:pt>
                <c:pt idx="10">
                  <c:v>754</c:v>
                </c:pt>
                <c:pt idx="11">
                  <c:v>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9"/>
        <c:axId val="517825432"/>
        <c:axId val="517824256"/>
      </c:barChart>
      <c:catAx>
        <c:axId val="517825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7824256"/>
        <c:crosses val="autoZero"/>
        <c:auto val="1"/>
        <c:lblAlgn val="ctr"/>
        <c:lblOffset val="100"/>
        <c:noMultiLvlLbl val="0"/>
      </c:catAx>
      <c:valAx>
        <c:axId val="517824256"/>
        <c:scaling>
          <c:orientation val="minMax"/>
          <c:max val="500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7825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chemeClr val="accent1">
                <a:shade val="4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szczegółowo'!$C$93:$C$95</c:f>
              <c:numCache>
                <c:formatCode>#\ ##0.0</c:formatCode>
                <c:ptCount val="3"/>
                <c:pt idx="0">
                  <c:v>21.837896137870896</c:v>
                </c:pt>
                <c:pt idx="1">
                  <c:v>21.899715751601796</c:v>
                </c:pt>
                <c:pt idx="2">
                  <c:v>23.628648446467956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szczegółowo'!$D$93:$D$95</c:f>
              <c:numCache>
                <c:formatCode>#\ ##0.0</c:formatCode>
                <c:ptCount val="3"/>
                <c:pt idx="0">
                  <c:v>21.63077186979465</c:v>
                </c:pt>
                <c:pt idx="1">
                  <c:v>21.388732359606944</c:v>
                </c:pt>
                <c:pt idx="2">
                  <c:v>23.310439224696307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szczegółowo'!$E$93:$E$95</c:f>
              <c:numCache>
                <c:formatCode>#\ ##0.0</c:formatCode>
                <c:ptCount val="3"/>
                <c:pt idx="0">
                  <c:v>21.567362521071153</c:v>
                </c:pt>
                <c:pt idx="1">
                  <c:v>21.042307012391582</c:v>
                </c:pt>
                <c:pt idx="2">
                  <c:v>23.18569751939928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'Pojazdy - szczegółowo'!$B$93:$B$95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szczegółowo'!$F$93:$F$95</c:f>
              <c:numCache>
                <c:formatCode>#\ ##0.0</c:formatCode>
                <c:ptCount val="3"/>
                <c:pt idx="0">
                  <c:v>21.411341063567608</c:v>
                </c:pt>
                <c:pt idx="1">
                  <c:v>20.660473677398944</c:v>
                </c:pt>
                <c:pt idx="2">
                  <c:v>22.791484716157207</c:v>
                </c:pt>
              </c:numCache>
            </c:numRef>
          </c:val>
        </c:ser>
        <c:ser>
          <c:idx val="4"/>
          <c:order val="4"/>
          <c:tx>
            <c:v>2013</c:v>
          </c:tx>
          <c:spPr>
            <a:solidFill>
              <a:schemeClr val="accent1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szczegółowo'!$G$93:$G$95</c:f>
              <c:numCache>
                <c:formatCode>#\ ##0.0</c:formatCode>
                <c:ptCount val="3"/>
                <c:pt idx="0">
                  <c:v>21.362998140761128</c:v>
                </c:pt>
                <c:pt idx="1">
                  <c:v>20.467235441559058</c:v>
                </c:pt>
                <c:pt idx="2">
                  <c:v>22.431052943438985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szczegółowo'!$H$93:$H$95</c:f>
              <c:numCache>
                <c:formatCode>#\ ##0.0</c:formatCode>
                <c:ptCount val="3"/>
                <c:pt idx="0">
                  <c:v>21.544174762446929</c:v>
                </c:pt>
                <c:pt idx="1">
                  <c:v>20.371944859198731</c:v>
                </c:pt>
                <c:pt idx="2">
                  <c:v>22.176127091484634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szczegółowo'!$B$93:$B$95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szczegółowo'!$I$93:$I$95</c:f>
              <c:numCache>
                <c:formatCode>#\ ##0.0</c:formatCode>
                <c:ptCount val="3"/>
                <c:pt idx="0">
                  <c:v>21.267102166169494</c:v>
                </c:pt>
                <c:pt idx="1">
                  <c:v>19.992688213491931</c:v>
                </c:pt>
                <c:pt idx="2">
                  <c:v>21.493979042974932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828960"/>
        <c:axId val="517827000"/>
      </c:barChart>
      <c:catAx>
        <c:axId val="51782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7827000"/>
        <c:crosses val="autoZero"/>
        <c:auto val="1"/>
        <c:lblAlgn val="ctr"/>
        <c:lblOffset val="100"/>
        <c:noMultiLvlLbl val="0"/>
      </c:catAx>
      <c:valAx>
        <c:axId val="51782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782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chemeClr val="accent1">
                <a:shade val="4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szczegółowo'!$C$87:$C$89</c:f>
              <c:numCache>
                <c:formatCode>#\ ##0.0</c:formatCode>
                <c:ptCount val="3"/>
                <c:pt idx="0">
                  <c:v>44.753314302644384</c:v>
                </c:pt>
                <c:pt idx="1">
                  <c:v>46.631144804104608</c:v>
                </c:pt>
                <c:pt idx="2">
                  <c:v>8.6155408932510031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szczegółowo'!$D$87:$D$89</c:f>
              <c:numCache>
                <c:formatCode>#\ ##0.0</c:formatCode>
                <c:ptCount val="3"/>
                <c:pt idx="0">
                  <c:v>43.77852186505018</c:v>
                </c:pt>
                <c:pt idx="1">
                  <c:v>47.508348141482152</c:v>
                </c:pt>
                <c:pt idx="2">
                  <c:v>8.7131299934676658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szczegółowo'!$E$87:$E$89</c:f>
              <c:numCache>
                <c:formatCode>#\ ##0.0</c:formatCode>
                <c:ptCount val="3"/>
                <c:pt idx="0">
                  <c:v>42.690963794830083</c:v>
                </c:pt>
                <c:pt idx="1">
                  <c:v>48.410584731642679</c:v>
                </c:pt>
                <c:pt idx="2">
                  <c:v>8.8984514735272384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'Pojazdy - szczegółowo'!$B$87:$B$89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szczegółowo'!$F$87:$F$89</c:f>
              <c:numCache>
                <c:formatCode>#\ ##0.0</c:formatCode>
                <c:ptCount val="3"/>
                <c:pt idx="0">
                  <c:v>41.999197143882064</c:v>
                </c:pt>
                <c:pt idx="1">
                  <c:v>49.085256486906616</c:v>
                </c:pt>
                <c:pt idx="2">
                  <c:v>8.9155463692113219</c:v>
                </c:pt>
              </c:numCache>
            </c:numRef>
          </c:val>
        </c:ser>
        <c:ser>
          <c:idx val="4"/>
          <c:order val="4"/>
          <c:tx>
            <c:v>2013</c:v>
          </c:tx>
          <c:spPr>
            <a:solidFill>
              <a:schemeClr val="accent1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szczegółowo'!$G$87:$G$89</c:f>
              <c:numCache>
                <c:formatCode>#\ ##0.0</c:formatCode>
                <c:ptCount val="3"/>
                <c:pt idx="0">
                  <c:v>41.184480646336212</c:v>
                </c:pt>
                <c:pt idx="1">
                  <c:v>49.884523691268498</c:v>
                </c:pt>
                <c:pt idx="2">
                  <c:v>8.9309956623952846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szczegółowo'!$H$87:$H$89</c:f>
              <c:numCache>
                <c:formatCode>#\ ##0.0</c:formatCode>
                <c:ptCount val="3"/>
                <c:pt idx="0">
                  <c:v>40.405915105070946</c:v>
                </c:pt>
                <c:pt idx="1">
                  <c:v>50.590512682352475</c:v>
                </c:pt>
                <c:pt idx="2">
                  <c:v>9.0035722125765822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szczegółowo'!$B$87:$B$89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szczegółowo'!$I$87:$I$89</c:f>
              <c:numCache>
                <c:formatCode>#\ ##0.0</c:formatCode>
                <c:ptCount val="3"/>
                <c:pt idx="0">
                  <c:v>39.729049753895353</c:v>
                </c:pt>
                <c:pt idx="1">
                  <c:v>51.219550427939929</c:v>
                </c:pt>
                <c:pt idx="2">
                  <c:v>9.0513998181647182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820728"/>
        <c:axId val="517825824"/>
      </c:barChart>
      <c:catAx>
        <c:axId val="51782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7825824"/>
        <c:crosses val="autoZero"/>
        <c:auto val="1"/>
        <c:lblAlgn val="ctr"/>
        <c:lblOffset val="100"/>
        <c:noMultiLvlLbl val="0"/>
      </c:catAx>
      <c:valAx>
        <c:axId val="51782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782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Liczba pojazdów o napędzie elekrycznym</a:t>
            </a:r>
            <a:r>
              <a:rPr lang="pl-PL" sz="1200" baseline="0"/>
              <a:t> i hybrydowym figurująca w ewidencji UMG</a:t>
            </a:r>
            <a:endParaRPr lang="pl-PL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4.0505507153811099E-2"/>
          <c:y val="0.11920238233369516"/>
          <c:w val="0.94090556170972928"/>
          <c:h val="0.68804021130489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'Pojazdy EE i HYB'!$A$3</c:f>
              <c:strCache>
                <c:ptCount val="1"/>
                <c:pt idx="0">
                  <c:v>Energia Elektryczna (EE)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EE i HYB'!$B$2:$N$2</c:f>
              <c:strCache>
                <c:ptCount val="13"/>
                <c:pt idx="0">
                  <c:v>2004
i wcześniej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f>'Pojazdy EE i HYB'!$B$3:$N$3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14</c:v>
                </c:pt>
                <c:pt idx="9">
                  <c:v>28</c:v>
                </c:pt>
                <c:pt idx="10">
                  <c:v>32</c:v>
                </c:pt>
                <c:pt idx="11">
                  <c:v>37</c:v>
                </c:pt>
                <c:pt idx="12">
                  <c:v>45</c:v>
                </c:pt>
              </c:numCache>
            </c:numRef>
          </c:val>
        </c:ser>
        <c:ser>
          <c:idx val="1"/>
          <c:order val="1"/>
          <c:tx>
            <c:strRef>
              <c:f>'Pojazdy EE i HYB'!$A$4</c:f>
              <c:strCache>
                <c:ptCount val="1"/>
                <c:pt idx="0">
                  <c:v>Hybryda (HYB)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EE i HYB'!$B$2:$N$2</c:f>
              <c:strCache>
                <c:ptCount val="13"/>
                <c:pt idx="0">
                  <c:v>2004
i wcześniej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f>'Pojazdy EE i HYB'!$B$4:$N$4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17</c:v>
                </c:pt>
                <c:pt idx="10">
                  <c:v>35</c:v>
                </c:pt>
                <c:pt idx="11">
                  <c:v>85</c:v>
                </c:pt>
                <c:pt idx="12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axId val="205253552"/>
        <c:axId val="512588432"/>
      </c:barChart>
      <c:catAx>
        <c:axId val="20525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588432"/>
        <c:crosses val="autoZero"/>
        <c:auto val="1"/>
        <c:lblAlgn val="ctr"/>
        <c:lblOffset val="100"/>
        <c:noMultiLvlLbl val="0"/>
      </c:catAx>
      <c:valAx>
        <c:axId val="51258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525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1965879265091862E-2"/>
          <c:y val="0.18405100389850346"/>
          <c:w val="0.2431827390397493"/>
          <c:h val="0.173224543549976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726282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3735</xdr:colOff>
      <xdr:row>3</xdr:row>
      <xdr:rowOff>3922</xdr:rowOff>
    </xdr:from>
    <xdr:to>
      <xdr:col>18</xdr:col>
      <xdr:colOff>784412</xdr:colOff>
      <xdr:row>13</xdr:row>
      <xdr:rowOff>63500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14</xdr:row>
      <xdr:rowOff>285750</xdr:rowOff>
    </xdr:from>
    <xdr:to>
      <xdr:col>18</xdr:col>
      <xdr:colOff>784412</xdr:colOff>
      <xdr:row>25</xdr:row>
      <xdr:rowOff>43392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41</xdr:row>
      <xdr:rowOff>190500</xdr:rowOff>
    </xdr:from>
    <xdr:to>
      <xdr:col>18</xdr:col>
      <xdr:colOff>10584</xdr:colOff>
      <xdr:row>69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8</xdr:col>
      <xdr:colOff>793749</xdr:colOff>
      <xdr:row>69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88</xdr:row>
      <xdr:rowOff>11205</xdr:rowOff>
    </xdr:from>
    <xdr:to>
      <xdr:col>19</xdr:col>
      <xdr:colOff>0</xdr:colOff>
      <xdr:row>102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874059</xdr:colOff>
      <xdr:row>72</xdr:row>
      <xdr:rowOff>179293</xdr:rowOff>
    </xdr:from>
    <xdr:to>
      <xdr:col>18</xdr:col>
      <xdr:colOff>795617</xdr:colOff>
      <xdr:row>85</xdr:row>
      <xdr:rowOff>134471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152400</xdr:rowOff>
    </xdr:from>
    <xdr:to>
      <xdr:col>13</xdr:col>
      <xdr:colOff>0</xdr:colOff>
      <xdr:row>27</xdr:row>
      <xdr:rowOff>147637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428626</xdr:colOff>
      <xdr:row>49</xdr:row>
      <xdr:rowOff>66674</xdr:rowOff>
    </xdr:from>
    <xdr:to>
      <xdr:col>11</xdr:col>
      <xdr:colOff>9526</xdr:colOff>
      <xdr:row>58</xdr:row>
      <xdr:rowOff>19049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447675</xdr:colOff>
      <xdr:row>60</xdr:row>
      <xdr:rowOff>0</xdr:rowOff>
    </xdr:from>
    <xdr:to>
      <xdr:col>11</xdr:col>
      <xdr:colOff>28575</xdr:colOff>
      <xdr:row>69</xdr:row>
      <xdr:rowOff>114300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ort-Gdansk-81731-%5bwww.gdansk.pl%5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ort 2000-2015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showGridLines="0" showRowColHeaders="0" tabSelected="1" zoomScale="85" zoomScaleNormal="85" zoomScalePageLayoutView="80" workbookViewId="0">
      <selection activeCell="V17" sqref="V17"/>
    </sheetView>
  </sheetViews>
  <sheetFormatPr defaultRowHeight="12.75" x14ac:dyDescent="0.2"/>
  <cols>
    <col min="1" max="1" width="18.42578125" style="2" customWidth="1"/>
    <col min="2" max="2" width="13.7109375" style="2" customWidth="1"/>
    <col min="3" max="10" width="13.28515625" style="2" customWidth="1"/>
    <col min="11" max="13" width="11" style="2" customWidth="1"/>
    <col min="14" max="14" width="10.85546875" style="2" customWidth="1"/>
    <col min="15" max="19" width="12" style="2" customWidth="1"/>
    <col min="20" max="20" width="13.28515625" style="2" customWidth="1"/>
    <col min="21" max="21" width="9.140625" style="2"/>
    <col min="22" max="22" width="9.85546875" style="2" bestFit="1" customWidth="1"/>
    <col min="23" max="16384" width="9.140625" style="2"/>
  </cols>
  <sheetData>
    <row r="1" spans="1:19" ht="31.5" customHeight="1" x14ac:dyDescent="0.2">
      <c r="A1" s="68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9" x14ac:dyDescent="0.2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9" ht="23.25" customHeight="1" x14ac:dyDescent="0.2">
      <c r="A3" s="40" t="s">
        <v>84</v>
      </c>
      <c r="B3" s="40"/>
      <c r="C3" s="40"/>
      <c r="D3" s="40"/>
      <c r="E3" s="40"/>
      <c r="F3" s="40"/>
      <c r="G3" s="40"/>
      <c r="H3" s="40"/>
      <c r="I3" s="66"/>
      <c r="J3" s="61" t="s">
        <v>83</v>
      </c>
      <c r="K3" s="61"/>
      <c r="L3" s="61"/>
      <c r="M3" s="61"/>
      <c r="N3" s="61"/>
      <c r="O3" s="61"/>
      <c r="P3" s="61"/>
      <c r="Q3" s="61"/>
      <c r="R3" s="61"/>
      <c r="S3" s="61"/>
    </row>
    <row r="4" spans="1:19" ht="41.25" customHeight="1" x14ac:dyDescent="0.2">
      <c r="A4" s="57" t="s">
        <v>75</v>
      </c>
      <c r="B4" s="57"/>
      <c r="C4" s="56" t="s">
        <v>49</v>
      </c>
      <c r="D4" s="34" t="s">
        <v>80</v>
      </c>
      <c r="E4" s="34" t="s">
        <v>79</v>
      </c>
      <c r="F4" s="34" t="s">
        <v>78</v>
      </c>
      <c r="G4" s="34" t="s">
        <v>41</v>
      </c>
      <c r="H4" s="34" t="s">
        <v>62</v>
      </c>
    </row>
    <row r="5" spans="1:19" ht="23.25" customHeight="1" x14ac:dyDescent="0.2">
      <c r="A5" s="53" t="s">
        <v>61</v>
      </c>
      <c r="B5" s="52"/>
      <c r="C5" s="51" t="s">
        <v>51</v>
      </c>
      <c r="D5" s="59">
        <v>154411</v>
      </c>
      <c r="E5" s="59">
        <v>77361</v>
      </c>
      <c r="F5" s="65">
        <v>19999</v>
      </c>
      <c r="G5" s="65">
        <v>3405</v>
      </c>
      <c r="H5" s="63">
        <f>SUM(D5:G5)</f>
        <v>255176</v>
      </c>
    </row>
    <row r="6" spans="1:19" ht="23.25" customHeight="1" x14ac:dyDescent="0.2">
      <c r="A6" s="50"/>
      <c r="B6" s="49"/>
      <c r="C6" s="48" t="s">
        <v>54</v>
      </c>
      <c r="D6" s="43">
        <v>603891</v>
      </c>
      <c r="E6" s="43">
        <v>422371</v>
      </c>
      <c r="F6" s="43">
        <v>131360</v>
      </c>
      <c r="G6" s="43">
        <v>80269</v>
      </c>
      <c r="H6" s="63">
        <f>SUM(D6:G6)</f>
        <v>1237891</v>
      </c>
    </row>
    <row r="7" spans="1:19" ht="23.25" customHeight="1" x14ac:dyDescent="0.2">
      <c r="A7" s="53" t="s">
        <v>60</v>
      </c>
      <c r="B7" s="52"/>
      <c r="C7" s="51" t="s">
        <v>51</v>
      </c>
      <c r="D7" s="64">
        <v>9992</v>
      </c>
      <c r="E7" s="64">
        <v>25983</v>
      </c>
      <c r="F7" s="64">
        <v>1516</v>
      </c>
      <c r="G7" s="64">
        <v>827</v>
      </c>
      <c r="H7" s="63">
        <f>SUM(D7:G7)</f>
        <v>38318</v>
      </c>
    </row>
    <row r="8" spans="1:19" ht="23.25" customHeight="1" x14ac:dyDescent="0.2">
      <c r="A8" s="50"/>
      <c r="B8" s="49"/>
      <c r="C8" s="48" t="s">
        <v>54</v>
      </c>
      <c r="D8" s="65">
        <v>33812</v>
      </c>
      <c r="E8" s="65">
        <v>126020</v>
      </c>
      <c r="F8" s="65">
        <v>7043</v>
      </c>
      <c r="G8" s="65">
        <v>15959</v>
      </c>
      <c r="H8" s="63">
        <f>SUM(D8:G8)</f>
        <v>182834</v>
      </c>
    </row>
    <row r="9" spans="1:19" ht="23.25" customHeight="1" x14ac:dyDescent="0.2">
      <c r="A9" s="53" t="s">
        <v>59</v>
      </c>
      <c r="B9" s="52"/>
      <c r="C9" s="51" t="s">
        <v>51</v>
      </c>
      <c r="D9" s="65">
        <v>39</v>
      </c>
      <c r="E9" s="65">
        <v>993</v>
      </c>
      <c r="F9" s="65">
        <v>2</v>
      </c>
      <c r="G9" s="65">
        <v>21</v>
      </c>
      <c r="H9" s="63">
        <f>SUM(D9:G9)</f>
        <v>1055</v>
      </c>
    </row>
    <row r="10" spans="1:19" ht="23.25" customHeight="1" x14ac:dyDescent="0.2">
      <c r="A10" s="50"/>
      <c r="B10" s="49"/>
      <c r="C10" s="48" t="s">
        <v>54</v>
      </c>
      <c r="D10" s="65">
        <v>217</v>
      </c>
      <c r="E10" s="65">
        <v>6038</v>
      </c>
      <c r="F10" s="65">
        <v>5</v>
      </c>
      <c r="G10" s="65">
        <v>866</v>
      </c>
      <c r="H10" s="63">
        <f>SUM(D10:G10)</f>
        <v>7126</v>
      </c>
    </row>
    <row r="11" spans="1:19" ht="23.25" customHeight="1" x14ac:dyDescent="0.2">
      <c r="A11" s="53" t="s">
        <v>77</v>
      </c>
      <c r="B11" s="52"/>
      <c r="C11" s="51" t="s">
        <v>51</v>
      </c>
      <c r="D11" s="65">
        <v>11</v>
      </c>
      <c r="E11" s="65">
        <v>3116</v>
      </c>
      <c r="F11" s="65">
        <v>9</v>
      </c>
      <c r="G11" s="65">
        <v>67</v>
      </c>
      <c r="H11" s="63">
        <f>SUM(D11:G11)</f>
        <v>3203</v>
      </c>
    </row>
    <row r="12" spans="1:19" ht="23.25" customHeight="1" x14ac:dyDescent="0.2">
      <c r="A12" s="50"/>
      <c r="B12" s="49"/>
      <c r="C12" s="48" t="s">
        <v>54</v>
      </c>
      <c r="D12" s="64">
        <v>112</v>
      </c>
      <c r="E12" s="64">
        <v>19873</v>
      </c>
      <c r="F12" s="64">
        <v>40</v>
      </c>
      <c r="G12" s="64">
        <v>1177</v>
      </c>
      <c r="H12" s="63">
        <f>SUM(D12:G12)</f>
        <v>21202</v>
      </c>
    </row>
    <row r="13" spans="1:19" x14ac:dyDescent="0.2">
      <c r="A13" s="45" t="s">
        <v>43</v>
      </c>
      <c r="B13" s="45"/>
      <c r="C13" s="45"/>
      <c r="D13" s="45"/>
      <c r="E13" s="45"/>
      <c r="F13" s="45"/>
      <c r="G13" s="45"/>
      <c r="H13" s="62"/>
      <c r="I13" s="62"/>
    </row>
    <row r="14" spans="1:19" x14ac:dyDescent="0.2">
      <c r="A14" s="58"/>
      <c r="B14" s="58"/>
      <c r="C14" s="58"/>
      <c r="D14" s="58"/>
      <c r="E14" s="58"/>
      <c r="F14" s="58"/>
      <c r="G14" s="58"/>
      <c r="H14" s="58"/>
      <c r="I14" s="58"/>
      <c r="J14" s="58"/>
    </row>
    <row r="15" spans="1:19" ht="23.25" customHeight="1" x14ac:dyDescent="0.2">
      <c r="A15" s="40" t="s">
        <v>82</v>
      </c>
      <c r="B15" s="40"/>
      <c r="C15" s="40"/>
      <c r="D15" s="40"/>
      <c r="E15" s="40"/>
      <c r="F15" s="40"/>
      <c r="G15" s="40"/>
      <c r="H15" s="40"/>
      <c r="I15" s="58"/>
      <c r="J15" s="61" t="s">
        <v>81</v>
      </c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3.25" customHeight="1" x14ac:dyDescent="0.2">
      <c r="A16" s="57" t="s">
        <v>75</v>
      </c>
      <c r="B16" s="57"/>
      <c r="C16" s="56" t="s">
        <v>49</v>
      </c>
      <c r="D16" s="34" t="s">
        <v>80</v>
      </c>
      <c r="E16" s="34" t="s">
        <v>79</v>
      </c>
      <c r="F16" s="34" t="s">
        <v>78</v>
      </c>
      <c r="G16" s="34" t="s">
        <v>41</v>
      </c>
      <c r="H16" s="34" t="s">
        <v>62</v>
      </c>
      <c r="I16" s="58"/>
      <c r="J16" s="58"/>
    </row>
    <row r="17" spans="1:16" ht="23.25" customHeight="1" x14ac:dyDescent="0.2">
      <c r="A17" s="53" t="s">
        <v>61</v>
      </c>
      <c r="B17" s="52"/>
      <c r="C17" s="51" t="s">
        <v>51</v>
      </c>
      <c r="D17" s="60">
        <f>(D5/$H5)*100</f>
        <v>60.511568486064519</v>
      </c>
      <c r="E17" s="60">
        <f>(E5/$H5)*100</f>
        <v>30.316722575790827</v>
      </c>
      <c r="F17" s="60">
        <f>(F5/$H5)*100</f>
        <v>7.8373357996049791</v>
      </c>
      <c r="G17" s="60">
        <f>(G5/$H5)*100</f>
        <v>1.3343731385396744</v>
      </c>
      <c r="H17" s="59">
        <f>(H5/$H5)*100</f>
        <v>100</v>
      </c>
      <c r="I17" s="58"/>
      <c r="J17" s="58"/>
    </row>
    <row r="18" spans="1:16" ht="23.25" customHeight="1" x14ac:dyDescent="0.2">
      <c r="A18" s="50"/>
      <c r="B18" s="49"/>
      <c r="C18" s="48" t="s">
        <v>54</v>
      </c>
      <c r="D18" s="60">
        <f>(D6/$H6)*100</f>
        <v>48.78385899889409</v>
      </c>
      <c r="E18" s="60">
        <f>(E6/$H6)*100</f>
        <v>34.12020929144812</v>
      </c>
      <c r="F18" s="60">
        <f>(F6/$H6)*100</f>
        <v>10.611596659156582</v>
      </c>
      <c r="G18" s="60">
        <f>(G6/$H6)*100</f>
        <v>6.4843350505012154</v>
      </c>
      <c r="H18" s="59">
        <f>(H6/$H6)*100</f>
        <v>100</v>
      </c>
      <c r="I18" s="58"/>
      <c r="J18" s="58"/>
    </row>
    <row r="19" spans="1:16" ht="23.25" customHeight="1" x14ac:dyDescent="0.2">
      <c r="A19" s="53" t="s">
        <v>60</v>
      </c>
      <c r="B19" s="52"/>
      <c r="C19" s="51" t="s">
        <v>51</v>
      </c>
      <c r="D19" s="60">
        <f>(D7/$H7)*100</f>
        <v>26.076517563547156</v>
      </c>
      <c r="E19" s="60">
        <f>(E7/$H7)*100</f>
        <v>67.808862675504983</v>
      </c>
      <c r="F19" s="60">
        <f>(F7/$H7)*100</f>
        <v>3.9563651547575551</v>
      </c>
      <c r="G19" s="60">
        <f>(G7/$H7)*100</f>
        <v>2.1582546061903023</v>
      </c>
      <c r="H19" s="59">
        <f>(H7/$H7)*100</f>
        <v>100</v>
      </c>
      <c r="I19" s="58"/>
      <c r="J19" s="58"/>
    </row>
    <row r="20" spans="1:16" ht="23.25" customHeight="1" x14ac:dyDescent="0.2">
      <c r="A20" s="50"/>
      <c r="B20" s="49"/>
      <c r="C20" s="48" t="s">
        <v>54</v>
      </c>
      <c r="D20" s="60">
        <f>(D8/$H8)*100</f>
        <v>18.4932780555039</v>
      </c>
      <c r="E20" s="60">
        <f>(E8/$H8)*100</f>
        <v>68.925910935602786</v>
      </c>
      <c r="F20" s="60">
        <f>(F8/$H8)*100</f>
        <v>3.8521281599702464</v>
      </c>
      <c r="G20" s="60">
        <f>(G8/$H8)*100</f>
        <v>8.7286828489230661</v>
      </c>
      <c r="H20" s="59">
        <f>(H8/$H8)*100</f>
        <v>100</v>
      </c>
      <c r="I20" s="58"/>
      <c r="J20" s="58"/>
    </row>
    <row r="21" spans="1:16" ht="23.25" customHeight="1" x14ac:dyDescent="0.2">
      <c r="A21" s="53" t="s">
        <v>59</v>
      </c>
      <c r="B21" s="52"/>
      <c r="C21" s="51" t="s">
        <v>51</v>
      </c>
      <c r="D21" s="60">
        <f>(D9/$H9)*100</f>
        <v>3.6966824644549763</v>
      </c>
      <c r="E21" s="60">
        <f>(E9/$H9)*100</f>
        <v>94.123222748815166</v>
      </c>
      <c r="F21" s="60">
        <f>(F9/$H9)*100</f>
        <v>0.18957345971563982</v>
      </c>
      <c r="G21" s="60">
        <f>(G9/$H9)*100</f>
        <v>1.9905213270142181</v>
      </c>
      <c r="H21" s="59">
        <f>(H9/$H9)*100</f>
        <v>100</v>
      </c>
      <c r="I21" s="58"/>
      <c r="J21" s="58"/>
    </row>
    <row r="22" spans="1:16" ht="23.25" customHeight="1" x14ac:dyDescent="0.2">
      <c r="A22" s="50"/>
      <c r="B22" s="49"/>
      <c r="C22" s="48" t="s">
        <v>54</v>
      </c>
      <c r="D22" s="60">
        <f>(D10/$H10)*100</f>
        <v>3.0451866404715129</v>
      </c>
      <c r="E22" s="60">
        <f>(E10/$H10)*100</f>
        <v>84.731967443165871</v>
      </c>
      <c r="F22" s="60">
        <f>(F10/$H10)*100</f>
        <v>7.0165590794274493E-2</v>
      </c>
      <c r="G22" s="60">
        <f>(G10/$H10)*100</f>
        <v>12.15268032556834</v>
      </c>
      <c r="H22" s="59">
        <f>(H10/$H10)*100</f>
        <v>100</v>
      </c>
      <c r="I22" s="58"/>
      <c r="J22" s="58"/>
    </row>
    <row r="23" spans="1:16" ht="23.25" customHeight="1" x14ac:dyDescent="0.2">
      <c r="A23" s="53" t="s">
        <v>77</v>
      </c>
      <c r="B23" s="52"/>
      <c r="C23" s="51" t="s">
        <v>51</v>
      </c>
      <c r="D23" s="60">
        <f>(D11/$H11)*100</f>
        <v>0.34342803621604745</v>
      </c>
      <c r="E23" s="60">
        <f>(E11/$H11)*100</f>
        <v>97.28379644083671</v>
      </c>
      <c r="F23" s="60">
        <f>(F11/$H11)*100</f>
        <v>0.280986575085857</v>
      </c>
      <c r="G23" s="60">
        <f>(G11/$H11)*100</f>
        <v>2.0917889478613798</v>
      </c>
      <c r="H23" s="59">
        <f>(H11/$H11)*100</f>
        <v>100</v>
      </c>
      <c r="I23" s="58"/>
      <c r="J23" s="58"/>
    </row>
    <row r="24" spans="1:16" ht="23.25" customHeight="1" x14ac:dyDescent="0.2">
      <c r="A24" s="50"/>
      <c r="B24" s="49"/>
      <c r="C24" s="48" t="s">
        <v>54</v>
      </c>
      <c r="D24" s="60">
        <f>(D12/$H12)*100</f>
        <v>0.52825205169323652</v>
      </c>
      <c r="E24" s="60">
        <f>(E12/$H12)*100</f>
        <v>93.731723422318652</v>
      </c>
      <c r="F24" s="60">
        <f>(F12/$H12)*100</f>
        <v>0.18866144703329873</v>
      </c>
      <c r="G24" s="60">
        <f>(G12/$H12)*100</f>
        <v>5.5513630789548154</v>
      </c>
      <c r="H24" s="59">
        <f>(H12/$H12)*100</f>
        <v>100</v>
      </c>
      <c r="I24" s="58"/>
      <c r="J24" s="58"/>
    </row>
    <row r="25" spans="1:16" x14ac:dyDescent="0.2">
      <c r="A25" s="45" t="s">
        <v>43</v>
      </c>
      <c r="B25" s="45"/>
      <c r="C25" s="45"/>
      <c r="D25" s="45"/>
      <c r="E25" s="45"/>
      <c r="F25" s="45"/>
      <c r="G25" s="45"/>
      <c r="H25" s="58"/>
      <c r="I25" s="58"/>
      <c r="J25" s="58"/>
    </row>
    <row r="29" spans="1:16" ht="15" x14ac:dyDescent="0.2">
      <c r="A29" s="40" t="s">
        <v>76</v>
      </c>
      <c r="B29" s="40"/>
      <c r="C29" s="40"/>
      <c r="D29" s="40"/>
      <c r="E29" s="40"/>
      <c r="F29" s="40"/>
      <c r="G29" s="40"/>
      <c r="H29" s="40"/>
    </row>
    <row r="30" spans="1:16" ht="25.5" x14ac:dyDescent="0.2">
      <c r="A30" s="57" t="s">
        <v>75</v>
      </c>
      <c r="B30" s="57"/>
      <c r="C30" s="56" t="s">
        <v>49</v>
      </c>
      <c r="D30" s="34" t="s">
        <v>74</v>
      </c>
      <c r="E30" s="34" t="s">
        <v>73</v>
      </c>
      <c r="F30" s="34" t="s">
        <v>72</v>
      </c>
      <c r="G30" s="34" t="s">
        <v>71</v>
      </c>
      <c r="H30" s="34" t="s">
        <v>70</v>
      </c>
      <c r="I30" s="34" t="s">
        <v>69</v>
      </c>
      <c r="J30" s="34" t="s">
        <v>68</v>
      </c>
      <c r="K30" s="34" t="s">
        <v>67</v>
      </c>
      <c r="L30" s="34" t="s">
        <v>66</v>
      </c>
      <c r="M30" s="34" t="s">
        <v>65</v>
      </c>
      <c r="N30" s="34" t="s">
        <v>64</v>
      </c>
      <c r="O30" s="34" t="s">
        <v>63</v>
      </c>
      <c r="P30" s="34" t="s">
        <v>62</v>
      </c>
    </row>
    <row r="31" spans="1:16" ht="23.25" customHeight="1" x14ac:dyDescent="0.2">
      <c r="A31" s="53" t="s">
        <v>61</v>
      </c>
      <c r="B31" s="52"/>
      <c r="C31" s="51" t="s">
        <v>51</v>
      </c>
      <c r="D31" s="43">
        <v>14832</v>
      </c>
      <c r="E31" s="43">
        <v>7142</v>
      </c>
      <c r="F31" s="43">
        <v>7225</v>
      </c>
      <c r="G31" s="43">
        <v>13828</v>
      </c>
      <c r="H31" s="43">
        <v>15783</v>
      </c>
      <c r="I31" s="43">
        <v>19023</v>
      </c>
      <c r="J31" s="43">
        <v>18796</v>
      </c>
      <c r="K31" s="43">
        <v>34109</v>
      </c>
      <c r="L31" s="43">
        <v>40106</v>
      </c>
      <c r="M31" s="43">
        <v>30545</v>
      </c>
      <c r="N31" s="43">
        <v>21670</v>
      </c>
      <c r="O31" s="43">
        <v>32117</v>
      </c>
      <c r="P31" s="43">
        <f>SUM(D31:O31)</f>
        <v>255176</v>
      </c>
    </row>
    <row r="32" spans="1:16" ht="23.25" customHeight="1" x14ac:dyDescent="0.2">
      <c r="A32" s="50"/>
      <c r="B32" s="49"/>
      <c r="C32" s="48" t="s">
        <v>54</v>
      </c>
      <c r="D32" s="43">
        <v>38180</v>
      </c>
      <c r="E32" s="43">
        <v>19760</v>
      </c>
      <c r="F32" s="43">
        <v>21048</v>
      </c>
      <c r="G32" s="43">
        <v>44863</v>
      </c>
      <c r="H32" s="43">
        <v>57625</v>
      </c>
      <c r="I32" s="43">
        <v>78383</v>
      </c>
      <c r="J32" s="43">
        <v>88385</v>
      </c>
      <c r="K32" s="43">
        <v>190886</v>
      </c>
      <c r="L32" s="43">
        <v>259358</v>
      </c>
      <c r="M32" s="43">
        <v>173318</v>
      </c>
      <c r="N32" s="43">
        <v>95485</v>
      </c>
      <c r="O32" s="43">
        <v>170600</v>
      </c>
      <c r="P32" s="43">
        <f>SUM(D32:O32)</f>
        <v>1237891</v>
      </c>
    </row>
    <row r="33" spans="1:18" ht="23.25" customHeight="1" x14ac:dyDescent="0.2">
      <c r="A33" s="53" t="s">
        <v>60</v>
      </c>
      <c r="B33" s="52"/>
      <c r="C33" s="51" t="s">
        <v>51</v>
      </c>
      <c r="D33" s="43">
        <v>2326</v>
      </c>
      <c r="E33" s="43">
        <v>950</v>
      </c>
      <c r="F33" s="43">
        <v>789</v>
      </c>
      <c r="G33" s="43">
        <v>2947</v>
      </c>
      <c r="H33" s="43">
        <v>2797</v>
      </c>
      <c r="I33" s="43">
        <v>2268</v>
      </c>
      <c r="J33" s="43">
        <v>2381</v>
      </c>
      <c r="K33" s="43">
        <v>5300</v>
      </c>
      <c r="L33" s="43">
        <v>6725</v>
      </c>
      <c r="M33" s="43">
        <v>3564</v>
      </c>
      <c r="N33" s="43">
        <v>3296</v>
      </c>
      <c r="O33" s="43">
        <v>4975</v>
      </c>
      <c r="P33" s="43">
        <f>SUM(D33:O33)</f>
        <v>38318</v>
      </c>
    </row>
    <row r="34" spans="1:18" ht="23.25" customHeight="1" x14ac:dyDescent="0.2">
      <c r="A34" s="55"/>
      <c r="B34" s="54"/>
      <c r="C34" s="48" t="s">
        <v>54</v>
      </c>
      <c r="D34" s="43">
        <v>6507</v>
      </c>
      <c r="E34" s="43">
        <v>2815</v>
      </c>
      <c r="F34" s="43">
        <v>2744</v>
      </c>
      <c r="G34" s="43">
        <v>10942</v>
      </c>
      <c r="H34" s="43">
        <v>11402</v>
      </c>
      <c r="I34" s="43">
        <v>10926</v>
      </c>
      <c r="J34" s="43">
        <v>11883</v>
      </c>
      <c r="K34" s="43">
        <v>27340</v>
      </c>
      <c r="L34" s="43">
        <v>32982</v>
      </c>
      <c r="M34" s="43">
        <v>17897</v>
      </c>
      <c r="N34" s="43">
        <v>14380</v>
      </c>
      <c r="O34" s="43">
        <v>33016</v>
      </c>
      <c r="P34" s="43">
        <f>SUM(D34:O34)</f>
        <v>182834</v>
      </c>
    </row>
    <row r="35" spans="1:18" ht="23.25" customHeight="1" x14ac:dyDescent="0.2">
      <c r="A35" s="53" t="s">
        <v>59</v>
      </c>
      <c r="B35" s="52"/>
      <c r="C35" s="51" t="s">
        <v>51</v>
      </c>
      <c r="D35" s="43">
        <v>8</v>
      </c>
      <c r="E35" s="43">
        <v>10</v>
      </c>
      <c r="F35" s="43">
        <v>3</v>
      </c>
      <c r="G35" s="43">
        <v>30</v>
      </c>
      <c r="H35" s="43">
        <v>67</v>
      </c>
      <c r="I35" s="43">
        <v>56</v>
      </c>
      <c r="J35" s="43">
        <v>33</v>
      </c>
      <c r="K35" s="43">
        <v>137</v>
      </c>
      <c r="L35" s="43">
        <v>219</v>
      </c>
      <c r="M35" s="43">
        <v>172</v>
      </c>
      <c r="N35" s="43">
        <v>174</v>
      </c>
      <c r="O35" s="43">
        <v>146</v>
      </c>
      <c r="P35" s="43">
        <f>SUM(D35:O35)</f>
        <v>1055</v>
      </c>
    </row>
    <row r="36" spans="1:18" ht="23.25" customHeight="1" x14ac:dyDescent="0.2">
      <c r="A36" s="50"/>
      <c r="B36" s="49"/>
      <c r="C36" s="48" t="s">
        <v>54</v>
      </c>
      <c r="D36" s="43">
        <v>493</v>
      </c>
      <c r="E36" s="43">
        <v>87</v>
      </c>
      <c r="F36" s="43">
        <v>56</v>
      </c>
      <c r="G36" s="43">
        <v>152</v>
      </c>
      <c r="H36" s="43">
        <v>273</v>
      </c>
      <c r="I36" s="43">
        <v>293</v>
      </c>
      <c r="J36" s="43">
        <v>334</v>
      </c>
      <c r="K36" s="43">
        <v>800</v>
      </c>
      <c r="L36" s="43">
        <v>1156</v>
      </c>
      <c r="M36" s="43">
        <v>876</v>
      </c>
      <c r="N36" s="43">
        <v>1109</v>
      </c>
      <c r="O36" s="43">
        <v>1497</v>
      </c>
      <c r="P36" s="43">
        <f>SUM(D36:O36)</f>
        <v>7126</v>
      </c>
    </row>
    <row r="37" spans="1:18" ht="23.25" customHeight="1" x14ac:dyDescent="0.2">
      <c r="A37" s="53" t="s">
        <v>58</v>
      </c>
      <c r="B37" s="52"/>
      <c r="C37" s="51" t="s">
        <v>51</v>
      </c>
      <c r="D37" s="43">
        <v>422</v>
      </c>
      <c r="E37" s="43">
        <v>130</v>
      </c>
      <c r="F37" s="43">
        <v>133</v>
      </c>
      <c r="G37" s="43">
        <v>371</v>
      </c>
      <c r="H37" s="43">
        <v>572</v>
      </c>
      <c r="I37" s="43">
        <v>712</v>
      </c>
      <c r="J37" s="43">
        <v>629</v>
      </c>
      <c r="K37" s="43">
        <v>1046</v>
      </c>
      <c r="L37" s="43">
        <v>1022</v>
      </c>
      <c r="M37" s="43">
        <v>719</v>
      </c>
      <c r="N37" s="43">
        <v>754</v>
      </c>
      <c r="O37" s="43">
        <v>845</v>
      </c>
      <c r="P37" s="43">
        <f>SUM(D37:O37)</f>
        <v>7355</v>
      </c>
    </row>
    <row r="38" spans="1:18" ht="23.25" customHeight="1" x14ac:dyDescent="0.2">
      <c r="A38" s="50"/>
      <c r="B38" s="49"/>
      <c r="C38" s="48" t="s">
        <v>54</v>
      </c>
      <c r="D38" s="43">
        <v>1972</v>
      </c>
      <c r="E38" s="43">
        <v>518</v>
      </c>
      <c r="F38" s="43">
        <v>632</v>
      </c>
      <c r="G38" s="43">
        <v>1607</v>
      </c>
      <c r="H38" s="43">
        <v>2800</v>
      </c>
      <c r="I38" s="43">
        <v>3315</v>
      </c>
      <c r="J38" s="43">
        <v>3009</v>
      </c>
      <c r="K38" s="43">
        <v>5618</v>
      </c>
      <c r="L38" s="43">
        <v>6428</v>
      </c>
      <c r="M38" s="43">
        <v>4851</v>
      </c>
      <c r="N38" s="43">
        <v>8042</v>
      </c>
      <c r="O38" s="43">
        <v>27767</v>
      </c>
      <c r="P38" s="43">
        <f>SUM(D38:O38)</f>
        <v>66559</v>
      </c>
    </row>
    <row r="39" spans="1:18" x14ac:dyDescent="0.2">
      <c r="A39" s="45" t="s">
        <v>43</v>
      </c>
      <c r="B39" s="45"/>
      <c r="C39" s="45"/>
      <c r="D39" s="45"/>
      <c r="E39" s="45"/>
      <c r="F39" s="45"/>
      <c r="G39" s="45"/>
    </row>
    <row r="42" spans="1:18" ht="15.75" x14ac:dyDescent="0.2">
      <c r="A42" s="47" t="s">
        <v>57</v>
      </c>
      <c r="B42" s="47"/>
      <c r="C42" s="47"/>
      <c r="D42" s="47"/>
      <c r="E42" s="47"/>
      <c r="F42" s="47"/>
      <c r="G42" s="47"/>
      <c r="H42" s="47"/>
      <c r="J42" s="46" t="s">
        <v>56</v>
      </c>
      <c r="K42" s="46"/>
      <c r="L42" s="46"/>
      <c r="M42" s="46"/>
      <c r="N42" s="46"/>
      <c r="O42" s="46"/>
      <c r="P42" s="46"/>
      <c r="Q42" s="46"/>
      <c r="R42" s="46"/>
    </row>
    <row r="70" spans="1:11" x14ac:dyDescent="0.2">
      <c r="A70" s="45" t="s">
        <v>43</v>
      </c>
      <c r="B70" s="45"/>
      <c r="C70" s="45"/>
      <c r="D70" s="45"/>
      <c r="E70" s="45"/>
      <c r="F70" s="45"/>
      <c r="G70" s="45"/>
    </row>
    <row r="73" spans="1:11" ht="15" x14ac:dyDescent="0.2">
      <c r="A73" s="40" t="s">
        <v>55</v>
      </c>
      <c r="B73" s="40"/>
      <c r="C73" s="40"/>
      <c r="D73" s="40"/>
      <c r="E73" s="40"/>
      <c r="F73" s="40"/>
      <c r="G73" s="40"/>
      <c r="H73" s="40"/>
      <c r="I73" s="40"/>
      <c r="K73" s="44" t="s">
        <v>52</v>
      </c>
    </row>
    <row r="74" spans="1:11" ht="24" customHeight="1" x14ac:dyDescent="0.2">
      <c r="A74" s="34" t="s">
        <v>49</v>
      </c>
      <c r="B74" s="34" t="s">
        <v>48</v>
      </c>
      <c r="C74" s="34">
        <v>2009</v>
      </c>
      <c r="D74" s="34">
        <v>2010</v>
      </c>
      <c r="E74" s="34">
        <v>2011</v>
      </c>
      <c r="F74" s="34">
        <v>2012</v>
      </c>
      <c r="G74" s="34">
        <v>2013</v>
      </c>
      <c r="H74" s="34">
        <v>2014</v>
      </c>
      <c r="I74" s="34">
        <v>2015</v>
      </c>
    </row>
    <row r="75" spans="1:11" s="7" customFormat="1" ht="22.5" customHeight="1" x14ac:dyDescent="0.2">
      <c r="A75" s="33" t="s">
        <v>51</v>
      </c>
      <c r="B75" s="32" t="s">
        <v>46</v>
      </c>
      <c r="C75" s="43">
        <v>95163</v>
      </c>
      <c r="D75" s="43">
        <v>95836</v>
      </c>
      <c r="E75" s="43">
        <v>97621</v>
      </c>
      <c r="F75" s="43">
        <v>98347</v>
      </c>
      <c r="G75" s="43">
        <v>99505</v>
      </c>
      <c r="H75" s="43">
        <v>101235</v>
      </c>
      <c r="I75" s="43">
        <v>101379</v>
      </c>
    </row>
    <row r="76" spans="1:11" s="7" customFormat="1" ht="22.5" customHeight="1" x14ac:dyDescent="0.2">
      <c r="A76" s="33"/>
      <c r="B76" s="32" t="s">
        <v>45</v>
      </c>
      <c r="C76" s="43">
        <v>99156</v>
      </c>
      <c r="D76" s="43">
        <v>104001</v>
      </c>
      <c r="E76" s="43">
        <v>110700</v>
      </c>
      <c r="F76" s="43">
        <v>114940</v>
      </c>
      <c r="G76" s="43">
        <v>120525</v>
      </c>
      <c r="H76" s="43">
        <v>126752</v>
      </c>
      <c r="I76" s="43">
        <v>130700</v>
      </c>
    </row>
    <row r="77" spans="1:11" s="7" customFormat="1" ht="22.5" customHeight="1" x14ac:dyDescent="0.2">
      <c r="A77" s="33"/>
      <c r="B77" s="32" t="s">
        <v>44</v>
      </c>
      <c r="C77" s="43">
        <v>18320</v>
      </c>
      <c r="D77" s="43">
        <v>19074</v>
      </c>
      <c r="E77" s="43">
        <v>20348</v>
      </c>
      <c r="F77" s="43">
        <v>20877</v>
      </c>
      <c r="G77" s="43">
        <v>21578</v>
      </c>
      <c r="H77" s="43">
        <v>22558</v>
      </c>
      <c r="I77" s="43">
        <v>23097</v>
      </c>
    </row>
    <row r="78" spans="1:11" s="7" customFormat="1" ht="22.5" customHeight="1" x14ac:dyDescent="0.2">
      <c r="A78" s="33"/>
      <c r="B78" s="42" t="s">
        <v>53</v>
      </c>
      <c r="C78" s="41">
        <v>212639</v>
      </c>
      <c r="D78" s="41">
        <v>218911</v>
      </c>
      <c r="E78" s="41">
        <v>228669</v>
      </c>
      <c r="F78" s="41">
        <v>234164</v>
      </c>
      <c r="G78" s="41">
        <v>241608</v>
      </c>
      <c r="H78" s="41">
        <v>250545</v>
      </c>
      <c r="I78" s="41">
        <v>255176</v>
      </c>
    </row>
    <row r="79" spans="1:11" s="7" customFormat="1" ht="22.5" customHeight="1" x14ac:dyDescent="0.2">
      <c r="A79" s="33" t="s">
        <v>54</v>
      </c>
      <c r="B79" s="32" t="s">
        <v>46</v>
      </c>
      <c r="C79" s="43">
        <v>435770</v>
      </c>
      <c r="D79" s="43">
        <v>443054</v>
      </c>
      <c r="E79" s="43">
        <v>452633</v>
      </c>
      <c r="F79" s="43">
        <v>459322</v>
      </c>
      <c r="G79" s="43">
        <v>465782</v>
      </c>
      <c r="H79" s="43">
        <v>469895</v>
      </c>
      <c r="I79" s="43">
        <v>476694</v>
      </c>
    </row>
    <row r="80" spans="1:11" s="7" customFormat="1" ht="22.5" customHeight="1" x14ac:dyDescent="0.2">
      <c r="A80" s="33"/>
      <c r="B80" s="32" t="s">
        <v>45</v>
      </c>
      <c r="C80" s="43">
        <v>452773</v>
      </c>
      <c r="D80" s="43">
        <v>486242</v>
      </c>
      <c r="E80" s="43">
        <v>526083</v>
      </c>
      <c r="F80" s="43">
        <v>556328</v>
      </c>
      <c r="G80" s="43">
        <v>588868</v>
      </c>
      <c r="H80" s="43">
        <v>622189</v>
      </c>
      <c r="I80" s="43">
        <v>653739</v>
      </c>
    </row>
    <row r="81" spans="1:19" s="7" customFormat="1" ht="22.5" customHeight="1" x14ac:dyDescent="0.2">
      <c r="A81" s="33"/>
      <c r="B81" s="32" t="s">
        <v>44</v>
      </c>
      <c r="C81" s="43">
        <v>77533</v>
      </c>
      <c r="D81" s="43">
        <v>81826</v>
      </c>
      <c r="E81" s="43">
        <v>87761</v>
      </c>
      <c r="F81" s="43">
        <v>91600</v>
      </c>
      <c r="G81" s="43">
        <v>96197</v>
      </c>
      <c r="H81" s="43">
        <v>101722</v>
      </c>
      <c r="I81" s="43">
        <v>107458</v>
      </c>
    </row>
    <row r="82" spans="1:19" s="7" customFormat="1" ht="22.5" customHeight="1" x14ac:dyDescent="0.2">
      <c r="A82" s="33"/>
      <c r="B82" s="42" t="s">
        <v>53</v>
      </c>
      <c r="C82" s="41">
        <v>966076</v>
      </c>
      <c r="D82" s="41">
        <v>1011122</v>
      </c>
      <c r="E82" s="41">
        <v>1066477</v>
      </c>
      <c r="F82" s="41">
        <v>1107250</v>
      </c>
      <c r="G82" s="41">
        <v>1150847</v>
      </c>
      <c r="H82" s="41">
        <v>1193806</v>
      </c>
      <c r="I82" s="41">
        <v>1237891</v>
      </c>
    </row>
    <row r="85" spans="1:19" ht="15" x14ac:dyDescent="0.2">
      <c r="A85" s="40" t="s">
        <v>52</v>
      </c>
      <c r="B85" s="40"/>
      <c r="C85" s="40"/>
      <c r="D85" s="40"/>
      <c r="E85" s="40"/>
      <c r="F85" s="40"/>
      <c r="G85" s="40"/>
      <c r="H85" s="40"/>
      <c r="I85" s="40"/>
    </row>
    <row r="86" spans="1:19" ht="24" customHeight="1" x14ac:dyDescent="0.2">
      <c r="A86" s="34" t="s">
        <v>49</v>
      </c>
      <c r="B86" s="34" t="s">
        <v>48</v>
      </c>
      <c r="C86" s="34">
        <v>2009</v>
      </c>
      <c r="D86" s="34">
        <v>2010</v>
      </c>
      <c r="E86" s="34">
        <v>2011</v>
      </c>
      <c r="F86" s="34">
        <v>2012</v>
      </c>
      <c r="G86" s="34">
        <v>2013</v>
      </c>
      <c r="H86" s="34">
        <v>2014</v>
      </c>
      <c r="I86" s="34">
        <v>2015</v>
      </c>
    </row>
    <row r="87" spans="1:19" ht="23.25" customHeight="1" x14ac:dyDescent="0.2">
      <c r="A87" s="33" t="s">
        <v>51</v>
      </c>
      <c r="B87" s="32" t="s">
        <v>46</v>
      </c>
      <c r="C87" s="31">
        <f>(C75/C$78)*100</f>
        <v>44.753314302644384</v>
      </c>
      <c r="D87" s="31">
        <f>(D75/D$78)*100</f>
        <v>43.77852186505018</v>
      </c>
      <c r="E87" s="31">
        <f>(E75/E$78)*100</f>
        <v>42.690963794830083</v>
      </c>
      <c r="F87" s="31">
        <f>(F75/F$78)*100</f>
        <v>41.999197143882064</v>
      </c>
      <c r="G87" s="31">
        <f>(G75/G$78)*100</f>
        <v>41.184480646336212</v>
      </c>
      <c r="H87" s="31">
        <f>(H75/H$78)*100</f>
        <v>40.405915105070946</v>
      </c>
      <c r="I87" s="31">
        <f>(I75/I$78)*100</f>
        <v>39.729049753895353</v>
      </c>
      <c r="K87" s="39" t="s">
        <v>50</v>
      </c>
      <c r="L87" s="39"/>
      <c r="M87" s="39"/>
      <c r="N87" s="39"/>
      <c r="O87" s="39"/>
      <c r="P87" s="39"/>
      <c r="Q87" s="39"/>
      <c r="R87" s="39"/>
      <c r="S87" s="39"/>
    </row>
    <row r="88" spans="1:19" ht="23.25" customHeight="1" x14ac:dyDescent="0.2">
      <c r="A88" s="33"/>
      <c r="B88" s="32" t="s">
        <v>45</v>
      </c>
      <c r="C88" s="31">
        <f>(C76/C$78)*100</f>
        <v>46.631144804104608</v>
      </c>
      <c r="D88" s="31">
        <f>(D76/D$78)*100</f>
        <v>47.508348141482152</v>
      </c>
      <c r="E88" s="31">
        <f>(E76/E$78)*100</f>
        <v>48.410584731642679</v>
      </c>
      <c r="F88" s="31">
        <f>(F76/F$78)*100</f>
        <v>49.085256486906616</v>
      </c>
      <c r="G88" s="31">
        <f>(G76/G$78)*100</f>
        <v>49.884523691268498</v>
      </c>
      <c r="H88" s="31">
        <f>(H76/H$78)*100</f>
        <v>50.590512682352475</v>
      </c>
      <c r="I88" s="31">
        <f>(I76/I$78)*100</f>
        <v>51.219550427939929</v>
      </c>
      <c r="K88" s="39"/>
      <c r="L88" s="39"/>
      <c r="M88" s="39"/>
      <c r="N88" s="39"/>
      <c r="O88" s="39"/>
      <c r="P88" s="39"/>
      <c r="Q88" s="39"/>
      <c r="R88" s="39"/>
      <c r="S88" s="39"/>
    </row>
    <row r="89" spans="1:19" ht="23.25" customHeight="1" x14ac:dyDescent="0.2">
      <c r="A89" s="33"/>
      <c r="B89" s="32" t="s">
        <v>44</v>
      </c>
      <c r="C89" s="31">
        <f>(C77/C$78)*100</f>
        <v>8.6155408932510031</v>
      </c>
      <c r="D89" s="31">
        <f>(D77/D$78)*100</f>
        <v>8.7131299934676658</v>
      </c>
      <c r="E89" s="31">
        <f>(E77/E$78)*100</f>
        <v>8.8984514735272384</v>
      </c>
      <c r="F89" s="31">
        <f>(F77/F$78)*100</f>
        <v>8.9155463692113219</v>
      </c>
      <c r="G89" s="31">
        <f>(G77/G$78)*100</f>
        <v>8.9309956623952846</v>
      </c>
      <c r="H89" s="31">
        <f>(H77/H$78)*100</f>
        <v>9.0035722125765822</v>
      </c>
      <c r="I89" s="31">
        <f>(I77/I$78)*100</f>
        <v>9.0513998181647182</v>
      </c>
    </row>
    <row r="90" spans="1:19" ht="23.25" customHeight="1" x14ac:dyDescent="0.2">
      <c r="A90" s="38"/>
      <c r="B90" s="37"/>
      <c r="C90" s="36"/>
      <c r="D90" s="36"/>
      <c r="E90" s="36"/>
      <c r="F90" s="36"/>
      <c r="G90" s="36"/>
      <c r="H90" s="36"/>
      <c r="I90" s="36"/>
    </row>
    <row r="91" spans="1:19" ht="39.75" customHeight="1" x14ac:dyDescent="0.2">
      <c r="A91" s="35" t="s">
        <v>50</v>
      </c>
      <c r="B91" s="35"/>
      <c r="C91" s="35"/>
      <c r="D91" s="35"/>
      <c r="E91" s="35"/>
      <c r="F91" s="35"/>
      <c r="G91" s="35"/>
      <c r="H91" s="35"/>
      <c r="I91" s="35"/>
    </row>
    <row r="92" spans="1:19" ht="23.25" customHeight="1" x14ac:dyDescent="0.2">
      <c r="A92" s="34" t="s">
        <v>49</v>
      </c>
      <c r="B92" s="34" t="s">
        <v>48</v>
      </c>
      <c r="C92" s="34">
        <v>2009</v>
      </c>
      <c r="D92" s="34">
        <v>2010</v>
      </c>
      <c r="E92" s="34">
        <v>2011</v>
      </c>
      <c r="F92" s="34">
        <v>2012</v>
      </c>
      <c r="G92" s="34">
        <v>2013</v>
      </c>
      <c r="H92" s="34">
        <v>2014</v>
      </c>
      <c r="I92" s="34">
        <v>2015</v>
      </c>
    </row>
    <row r="93" spans="1:19" ht="23.25" customHeight="1" x14ac:dyDescent="0.2">
      <c r="A93" s="33" t="s">
        <v>47</v>
      </c>
      <c r="B93" s="32" t="s">
        <v>46</v>
      </c>
      <c r="C93" s="31">
        <f>(C75/C79)*100</f>
        <v>21.837896137870896</v>
      </c>
      <c r="D93" s="31">
        <f>(D75/D79)*100</f>
        <v>21.63077186979465</v>
      </c>
      <c r="E93" s="31">
        <f>(E75/E79)*100</f>
        <v>21.567362521071153</v>
      </c>
      <c r="F93" s="31">
        <f>(F75/F79)*100</f>
        <v>21.411341063567608</v>
      </c>
      <c r="G93" s="31">
        <f>(G75/G79)*100</f>
        <v>21.362998140761128</v>
      </c>
      <c r="H93" s="31">
        <f>(H75/H79)*100</f>
        <v>21.544174762446929</v>
      </c>
      <c r="I93" s="31">
        <f>(I75/I79)*100</f>
        <v>21.267102166169494</v>
      </c>
    </row>
    <row r="94" spans="1:19" ht="23.25" customHeight="1" x14ac:dyDescent="0.2">
      <c r="A94" s="33"/>
      <c r="B94" s="32" t="s">
        <v>45</v>
      </c>
      <c r="C94" s="31">
        <f>(C76/C80)*100</f>
        <v>21.899715751601796</v>
      </c>
      <c r="D94" s="31">
        <f>(D76/D80)*100</f>
        <v>21.388732359606944</v>
      </c>
      <c r="E94" s="31">
        <f>(E76/E80)*100</f>
        <v>21.042307012391582</v>
      </c>
      <c r="F94" s="31">
        <f>(F76/F80)*100</f>
        <v>20.660473677398944</v>
      </c>
      <c r="G94" s="31">
        <f>(G76/G80)*100</f>
        <v>20.467235441559058</v>
      </c>
      <c r="H94" s="31">
        <f>(H76/H80)*100</f>
        <v>20.371944859198731</v>
      </c>
      <c r="I94" s="31">
        <f>(I76/I80)*100</f>
        <v>19.992688213491931</v>
      </c>
    </row>
    <row r="95" spans="1:19" ht="23.25" customHeight="1" x14ac:dyDescent="0.2">
      <c r="A95" s="33"/>
      <c r="B95" s="32" t="s">
        <v>44</v>
      </c>
      <c r="C95" s="31">
        <f>(C77/C81)*100</f>
        <v>23.628648446467956</v>
      </c>
      <c r="D95" s="31">
        <f>(D77/D81)*100</f>
        <v>23.310439224696307</v>
      </c>
      <c r="E95" s="31">
        <f>(E77/E81)*100</f>
        <v>23.18569751939928</v>
      </c>
      <c r="F95" s="31">
        <f>(F77/F81)*100</f>
        <v>22.791484716157207</v>
      </c>
      <c r="G95" s="31">
        <f>(G77/G81)*100</f>
        <v>22.431052943438985</v>
      </c>
      <c r="H95" s="31">
        <f>(H77/H81)*100</f>
        <v>22.176127091484634</v>
      </c>
      <c r="I95" s="31">
        <f>(I77/I81)*100</f>
        <v>21.493979042974932</v>
      </c>
    </row>
    <row r="96" spans="1:19" x14ac:dyDescent="0.2">
      <c r="A96" s="30" t="s">
        <v>43</v>
      </c>
      <c r="B96" s="30"/>
      <c r="C96" s="30"/>
      <c r="D96" s="30"/>
      <c r="E96" s="30"/>
      <c r="F96" s="30"/>
      <c r="G96" s="30"/>
    </row>
  </sheetData>
  <mergeCells count="35">
    <mergeCell ref="A39:G39"/>
    <mergeCell ref="A70:G70"/>
    <mergeCell ref="A30:B30"/>
    <mergeCell ref="A33:B34"/>
    <mergeCell ref="A29:H29"/>
    <mergeCell ref="A17:B18"/>
    <mergeCell ref="A19:B20"/>
    <mergeCell ref="A21:B22"/>
    <mergeCell ref="A23:B24"/>
    <mergeCell ref="A25:G25"/>
    <mergeCell ref="A42:H42"/>
    <mergeCell ref="A13:G13"/>
    <mergeCell ref="A15:H15"/>
    <mergeCell ref="A16:B16"/>
    <mergeCell ref="A3:H3"/>
    <mergeCell ref="A4:B4"/>
    <mergeCell ref="A5:B6"/>
    <mergeCell ref="A1:R1"/>
    <mergeCell ref="J42:R42"/>
    <mergeCell ref="J15:S15"/>
    <mergeCell ref="J3:S3"/>
    <mergeCell ref="A31:B32"/>
    <mergeCell ref="A35:B36"/>
    <mergeCell ref="A37:B38"/>
    <mergeCell ref="A7:B8"/>
    <mergeCell ref="A9:B10"/>
    <mergeCell ref="A11:B12"/>
    <mergeCell ref="A93:A95"/>
    <mergeCell ref="A85:I85"/>
    <mergeCell ref="A73:I73"/>
    <mergeCell ref="A91:I91"/>
    <mergeCell ref="K87:S88"/>
    <mergeCell ref="A75:A78"/>
    <mergeCell ref="A87:A89"/>
    <mergeCell ref="A79:A82"/>
  </mergeCells>
  <conditionalFormatting sqref="K5:K1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:G2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1:O3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9370078740157483" right="0" top="0.78740157480314965" bottom="0.78740157480314965" header="0.51181102362204722" footer="0.51181102362204722"/>
  <pageSetup paperSize="9" scale="53" orientation="landscape" r:id="rId1"/>
  <headerFooter alignWithMargins="0">
    <oddFooter>&amp;LOpracowanie: Referat Badań i Analiz Społeczno-Gospodarczych, WPG, UMG.&amp;C&amp;"Arial,Kursywa"&amp;8"Gdańsk w liczbach - Transport"&amp;R&amp;"Arial,Kursywa"&amp;8www.gdansk.pl/gdanskwliczbach</oddFooter>
  </headerFooter>
  <rowBreaks count="2" manualBreakCount="2">
    <brk id="27" max="20" man="1"/>
    <brk id="71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showGridLines="0" zoomScaleNormal="100" workbookViewId="0"/>
  </sheetViews>
  <sheetFormatPr defaultRowHeight="12.75" x14ac:dyDescent="0.2"/>
  <cols>
    <col min="1" max="1" width="19.140625" style="2" customWidth="1"/>
    <col min="2" max="2" width="12.140625" style="2" customWidth="1"/>
    <col min="3" max="16384" width="9.140625" style="2"/>
  </cols>
  <sheetData>
    <row r="1" spans="1:16" ht="15" x14ac:dyDescent="0.25">
      <c r="A1" s="19" t="s">
        <v>9</v>
      </c>
    </row>
    <row r="2" spans="1:16" ht="42" customHeight="1" x14ac:dyDescent="0.2">
      <c r="A2" s="3" t="s">
        <v>0</v>
      </c>
      <c r="B2" s="4" t="s">
        <v>1</v>
      </c>
      <c r="C2" s="3">
        <v>2005</v>
      </c>
      <c r="D2" s="3">
        <v>2006</v>
      </c>
      <c r="E2" s="3">
        <v>2007</v>
      </c>
      <c r="F2" s="3">
        <v>2008</v>
      </c>
      <c r="G2" s="3">
        <v>2009</v>
      </c>
      <c r="H2" s="3">
        <v>2010</v>
      </c>
      <c r="I2" s="3">
        <v>2011</v>
      </c>
      <c r="J2" s="3">
        <v>2012</v>
      </c>
      <c r="K2" s="3">
        <v>2013</v>
      </c>
      <c r="L2" s="3">
        <v>2014</v>
      </c>
      <c r="M2" s="3">
        <v>2015</v>
      </c>
      <c r="N2" s="3">
        <v>2016</v>
      </c>
    </row>
    <row r="3" spans="1:16" s="7" customFormat="1" ht="22.5" customHeight="1" x14ac:dyDescent="0.2">
      <c r="A3" s="5" t="s">
        <v>2</v>
      </c>
      <c r="B3" s="6">
        <v>6</v>
      </c>
      <c r="C3" s="6">
        <v>6</v>
      </c>
      <c r="D3" s="6">
        <v>7</v>
      </c>
      <c r="E3" s="6">
        <v>7</v>
      </c>
      <c r="F3" s="6">
        <v>8</v>
      </c>
      <c r="G3" s="6">
        <v>8</v>
      </c>
      <c r="H3" s="6">
        <v>9</v>
      </c>
      <c r="I3" s="6">
        <v>10</v>
      </c>
      <c r="J3" s="6">
        <v>14</v>
      </c>
      <c r="K3" s="6">
        <v>28</v>
      </c>
      <c r="L3" s="6">
        <v>32</v>
      </c>
      <c r="M3" s="6">
        <v>37</v>
      </c>
      <c r="N3" s="22">
        <v>45</v>
      </c>
    </row>
    <row r="4" spans="1:16" s="7" customFormat="1" ht="22.5" customHeight="1" x14ac:dyDescent="0.2">
      <c r="A4" s="5" t="s">
        <v>3</v>
      </c>
      <c r="B4" s="6">
        <v>0</v>
      </c>
      <c r="C4" s="6">
        <v>0</v>
      </c>
      <c r="D4" s="6">
        <v>0</v>
      </c>
      <c r="E4" s="6">
        <v>1</v>
      </c>
      <c r="F4" s="6">
        <v>1</v>
      </c>
      <c r="G4" s="6">
        <v>1</v>
      </c>
      <c r="H4" s="6">
        <v>2</v>
      </c>
      <c r="I4" s="6">
        <v>2</v>
      </c>
      <c r="J4" s="6">
        <v>5</v>
      </c>
      <c r="K4" s="6">
        <v>17</v>
      </c>
      <c r="L4" s="6">
        <v>35</v>
      </c>
      <c r="M4" s="6">
        <v>85</v>
      </c>
      <c r="N4" s="22">
        <v>129</v>
      </c>
    </row>
    <row r="5" spans="1:16" s="7" customFormat="1" ht="22.5" customHeight="1" x14ac:dyDescent="0.2">
      <c r="A5" s="5" t="s">
        <v>4</v>
      </c>
      <c r="B5" s="8">
        <f>SUM(B3:B4)</f>
        <v>6</v>
      </c>
      <c r="C5" s="8">
        <f t="shared" ref="C5:M5" si="0">SUM(C3:C4)</f>
        <v>6</v>
      </c>
      <c r="D5" s="8">
        <f t="shared" si="0"/>
        <v>7</v>
      </c>
      <c r="E5" s="8">
        <f t="shared" si="0"/>
        <v>8</v>
      </c>
      <c r="F5" s="8">
        <f t="shared" si="0"/>
        <v>9</v>
      </c>
      <c r="G5" s="8">
        <f t="shared" si="0"/>
        <v>9</v>
      </c>
      <c r="H5" s="8">
        <f t="shared" si="0"/>
        <v>11</v>
      </c>
      <c r="I5" s="8">
        <f t="shared" si="0"/>
        <v>12</v>
      </c>
      <c r="J5" s="8">
        <f t="shared" si="0"/>
        <v>19</v>
      </c>
      <c r="K5" s="8">
        <f t="shared" si="0"/>
        <v>45</v>
      </c>
      <c r="L5" s="8">
        <f t="shared" si="0"/>
        <v>67</v>
      </c>
      <c r="M5" s="8">
        <f t="shared" si="0"/>
        <v>122</v>
      </c>
      <c r="N5" s="23">
        <v>174</v>
      </c>
    </row>
    <row r="6" spans="1:16" x14ac:dyDescent="0.2">
      <c r="A6" s="1" t="s">
        <v>5</v>
      </c>
    </row>
    <row r="10" spans="1:16" x14ac:dyDescent="0.2">
      <c r="P10" s="9"/>
    </row>
    <row r="29" spans="1:14" x14ac:dyDescent="0.2">
      <c r="L29" s="2">
        <v>2014</v>
      </c>
      <c r="M29" s="2">
        <v>2015</v>
      </c>
      <c r="N29" s="2">
        <v>2016</v>
      </c>
    </row>
    <row r="30" spans="1:14" s="7" customFormat="1" ht="20.25" customHeight="1" x14ac:dyDescent="0.2">
      <c r="A30" s="10"/>
      <c r="B30" s="11" t="s">
        <v>6</v>
      </c>
      <c r="C30" s="12"/>
      <c r="D30" s="12"/>
      <c r="E30" s="12"/>
      <c r="F30" s="12"/>
      <c r="G30" s="12"/>
      <c r="H30" s="12"/>
      <c r="I30" s="12"/>
      <c r="J30" s="12"/>
      <c r="K30" s="12"/>
      <c r="L30" s="10">
        <v>250545</v>
      </c>
      <c r="M30" s="10">
        <v>255176</v>
      </c>
      <c r="N30" s="24" t="s">
        <v>34</v>
      </c>
    </row>
    <row r="31" spans="1:14" s="7" customFormat="1" ht="20.25" customHeight="1" x14ac:dyDescent="0.2">
      <c r="A31" s="13"/>
      <c r="B31" s="14" t="s">
        <v>7</v>
      </c>
      <c r="C31" s="15"/>
      <c r="D31" s="15"/>
      <c r="E31" s="15"/>
      <c r="F31" s="15"/>
      <c r="G31" s="15"/>
      <c r="H31" s="15"/>
      <c r="I31" s="15"/>
      <c r="J31" s="15"/>
      <c r="K31" s="15"/>
      <c r="L31" s="13">
        <f>L5</f>
        <v>67</v>
      </c>
      <c r="M31" s="13">
        <f t="shared" ref="M31:N31" si="1">M5</f>
        <v>122</v>
      </c>
      <c r="N31" s="13">
        <f t="shared" si="1"/>
        <v>174</v>
      </c>
    </row>
    <row r="32" spans="1:14" s="7" customFormat="1" ht="20.25" customHeight="1" x14ac:dyDescent="0.2">
      <c r="A32" s="16"/>
      <c r="B32" s="17" t="s">
        <v>8</v>
      </c>
      <c r="C32" s="18"/>
      <c r="D32" s="18"/>
      <c r="E32" s="18"/>
      <c r="F32" s="18"/>
      <c r="G32" s="18"/>
      <c r="H32" s="18"/>
      <c r="I32" s="18"/>
      <c r="J32" s="18"/>
      <c r="K32" s="18"/>
      <c r="L32" s="16">
        <f>(L31/L30)*100</f>
        <v>2.6741703087269753E-2</v>
      </c>
      <c r="M32" s="16">
        <f>(M31/M30)*100</f>
        <v>4.7810138884534593E-2</v>
      </c>
      <c r="N32" s="16"/>
    </row>
    <row r="33" spans="1:14" x14ac:dyDescent="0.2">
      <c r="A33" s="9"/>
    </row>
    <row r="34" spans="1:14" ht="15" x14ac:dyDescent="0.25">
      <c r="A34" s="19" t="s">
        <v>10</v>
      </c>
    </row>
    <row r="35" spans="1:14" ht="34.5" customHeight="1" x14ac:dyDescent="0.2">
      <c r="A35" s="3" t="s">
        <v>0</v>
      </c>
      <c r="B35" s="4" t="s">
        <v>1</v>
      </c>
      <c r="C35" s="3">
        <v>2005</v>
      </c>
      <c r="D35" s="3">
        <v>2006</v>
      </c>
      <c r="E35" s="3">
        <v>2007</v>
      </c>
      <c r="F35" s="3">
        <v>2008</v>
      </c>
      <c r="G35" s="3">
        <v>2009</v>
      </c>
      <c r="H35" s="3">
        <v>2010</v>
      </c>
      <c r="I35" s="3">
        <v>2011</v>
      </c>
      <c r="J35" s="3">
        <v>2012</v>
      </c>
      <c r="K35" s="3">
        <v>2013</v>
      </c>
      <c r="L35" s="3">
        <v>2014</v>
      </c>
      <c r="M35" s="3">
        <v>2015</v>
      </c>
      <c r="N35" s="3">
        <v>2016</v>
      </c>
    </row>
    <row r="36" spans="1:14" s="7" customFormat="1" ht="22.5" customHeight="1" x14ac:dyDescent="0.2">
      <c r="A36" s="5" t="s">
        <v>2</v>
      </c>
      <c r="B36" s="6">
        <v>6</v>
      </c>
      <c r="C36" s="6">
        <v>0</v>
      </c>
      <c r="D36" s="6">
        <v>1</v>
      </c>
      <c r="E36" s="6">
        <v>0</v>
      </c>
      <c r="F36" s="6">
        <v>1</v>
      </c>
      <c r="G36" s="6">
        <v>0</v>
      </c>
      <c r="H36" s="6">
        <v>1</v>
      </c>
      <c r="I36" s="6">
        <v>2</v>
      </c>
      <c r="J36" s="6">
        <v>6</v>
      </c>
      <c r="K36" s="6">
        <v>12</v>
      </c>
      <c r="L36" s="6">
        <v>4</v>
      </c>
      <c r="M36" s="6">
        <v>10</v>
      </c>
      <c r="N36" s="22">
        <v>16</v>
      </c>
    </row>
    <row r="37" spans="1:14" s="7" customFormat="1" ht="22.5" customHeight="1" x14ac:dyDescent="0.2">
      <c r="A37" s="5" t="s">
        <v>3</v>
      </c>
      <c r="B37" s="6">
        <v>0</v>
      </c>
      <c r="C37" s="6">
        <v>0</v>
      </c>
      <c r="D37" s="6">
        <v>0</v>
      </c>
      <c r="E37" s="6">
        <v>1</v>
      </c>
      <c r="F37" s="6">
        <v>0</v>
      </c>
      <c r="G37" s="6">
        <v>0</v>
      </c>
      <c r="H37" s="6">
        <v>1</v>
      </c>
      <c r="I37" s="6">
        <v>0</v>
      </c>
      <c r="J37" s="6">
        <v>4</v>
      </c>
      <c r="K37" s="6">
        <v>14</v>
      </c>
      <c r="L37" s="6">
        <v>19</v>
      </c>
      <c r="M37" s="6">
        <v>62</v>
      </c>
      <c r="N37" s="22">
        <v>61</v>
      </c>
    </row>
    <row r="38" spans="1:14" s="7" customFormat="1" ht="22.5" customHeight="1" x14ac:dyDescent="0.2">
      <c r="A38" s="5" t="s">
        <v>4</v>
      </c>
      <c r="B38" s="8">
        <f>SUM(B36:B37)</f>
        <v>6</v>
      </c>
      <c r="C38" s="8">
        <f t="shared" ref="C38:M38" si="2">SUM(C36:C37)</f>
        <v>0</v>
      </c>
      <c r="D38" s="8">
        <f t="shared" si="2"/>
        <v>1</v>
      </c>
      <c r="E38" s="8">
        <f t="shared" si="2"/>
        <v>1</v>
      </c>
      <c r="F38" s="8">
        <f t="shared" si="2"/>
        <v>1</v>
      </c>
      <c r="G38" s="8">
        <f t="shared" si="2"/>
        <v>0</v>
      </c>
      <c r="H38" s="8">
        <f t="shared" si="2"/>
        <v>2</v>
      </c>
      <c r="I38" s="8">
        <f t="shared" si="2"/>
        <v>2</v>
      </c>
      <c r="J38" s="8">
        <f t="shared" si="2"/>
        <v>10</v>
      </c>
      <c r="K38" s="8">
        <f t="shared" si="2"/>
        <v>26</v>
      </c>
      <c r="L38" s="8">
        <f t="shared" si="2"/>
        <v>23</v>
      </c>
      <c r="M38" s="8">
        <f t="shared" si="2"/>
        <v>72</v>
      </c>
      <c r="N38" s="23">
        <v>77</v>
      </c>
    </row>
    <row r="39" spans="1:14" x14ac:dyDescent="0.2">
      <c r="A39" s="1" t="s">
        <v>5</v>
      </c>
    </row>
    <row r="42" spans="1:14" ht="15" x14ac:dyDescent="0.25">
      <c r="A42" s="19" t="s">
        <v>11</v>
      </c>
    </row>
    <row r="43" spans="1:14" ht="25.5" x14ac:dyDescent="0.2">
      <c r="A43" s="3" t="s">
        <v>0</v>
      </c>
      <c r="B43" s="4" t="s">
        <v>1</v>
      </c>
      <c r="C43" s="3">
        <v>2005</v>
      </c>
      <c r="D43" s="3">
        <v>2006</v>
      </c>
      <c r="E43" s="3">
        <v>2007</v>
      </c>
      <c r="F43" s="3">
        <v>2008</v>
      </c>
      <c r="G43" s="3">
        <v>2009</v>
      </c>
      <c r="H43" s="3">
        <v>2010</v>
      </c>
      <c r="I43" s="4">
        <v>2011</v>
      </c>
      <c r="J43" s="3">
        <v>2012</v>
      </c>
      <c r="K43" s="3">
        <v>2013</v>
      </c>
      <c r="L43" s="3">
        <v>2014</v>
      </c>
      <c r="M43" s="3">
        <v>2015</v>
      </c>
      <c r="N43" s="3">
        <v>2016</v>
      </c>
    </row>
    <row r="44" spans="1:14" x14ac:dyDescent="0.2">
      <c r="A44" s="5" t="s">
        <v>2</v>
      </c>
      <c r="B44" s="25">
        <v>5</v>
      </c>
      <c r="C44" s="25">
        <v>0</v>
      </c>
      <c r="D44" s="25">
        <v>0</v>
      </c>
      <c r="E44" s="25">
        <v>0</v>
      </c>
      <c r="F44" s="25">
        <v>1</v>
      </c>
      <c r="G44" s="25">
        <v>2</v>
      </c>
      <c r="H44" s="25">
        <v>2</v>
      </c>
      <c r="I44" s="25">
        <v>6</v>
      </c>
      <c r="J44" s="25">
        <v>4</v>
      </c>
      <c r="K44" s="25">
        <v>7</v>
      </c>
      <c r="L44" s="25">
        <v>2</v>
      </c>
      <c r="M44" s="25">
        <v>9</v>
      </c>
      <c r="N44" s="25">
        <v>7</v>
      </c>
    </row>
    <row r="45" spans="1:14" x14ac:dyDescent="0.2">
      <c r="A45" s="5" t="s">
        <v>3</v>
      </c>
      <c r="B45" s="25">
        <v>1</v>
      </c>
      <c r="C45" s="25">
        <v>1</v>
      </c>
      <c r="D45" s="25">
        <v>3</v>
      </c>
      <c r="E45" s="25">
        <v>4</v>
      </c>
      <c r="F45" s="25">
        <v>5</v>
      </c>
      <c r="G45" s="25">
        <v>6</v>
      </c>
      <c r="H45" s="25">
        <v>9</v>
      </c>
      <c r="I45" s="25">
        <v>8</v>
      </c>
      <c r="J45" s="25">
        <v>14</v>
      </c>
      <c r="K45" s="25">
        <v>12</v>
      </c>
      <c r="L45" s="25">
        <v>11</v>
      </c>
      <c r="M45" s="25">
        <v>39</v>
      </c>
      <c r="N45" s="25">
        <v>16</v>
      </c>
    </row>
    <row r="46" spans="1:14" x14ac:dyDescent="0.2">
      <c r="A46" s="5" t="s">
        <v>4</v>
      </c>
      <c r="B46" s="25">
        <v>6</v>
      </c>
      <c r="C46" s="25">
        <v>1</v>
      </c>
      <c r="D46" s="25">
        <v>3</v>
      </c>
      <c r="E46" s="25">
        <v>4</v>
      </c>
      <c r="F46" s="25">
        <v>6</v>
      </c>
      <c r="G46" s="25">
        <v>8</v>
      </c>
      <c r="H46" s="25">
        <v>11</v>
      </c>
      <c r="I46" s="25">
        <v>14</v>
      </c>
      <c r="J46" s="25">
        <v>18</v>
      </c>
      <c r="K46" s="25">
        <v>19</v>
      </c>
      <c r="L46" s="25">
        <v>13</v>
      </c>
      <c r="M46" s="25">
        <v>48</v>
      </c>
      <c r="N46" s="25">
        <v>23</v>
      </c>
    </row>
    <row r="49" spans="1:18" ht="15" x14ac:dyDescent="0.25">
      <c r="A49" s="19" t="s">
        <v>12</v>
      </c>
    </row>
    <row r="50" spans="1:18" ht="25.5" x14ac:dyDescent="0.2">
      <c r="A50" s="3" t="s">
        <v>35</v>
      </c>
      <c r="B50" s="4" t="s">
        <v>36</v>
      </c>
      <c r="C50" s="4" t="s">
        <v>37</v>
      </c>
      <c r="D50" s="4" t="s">
        <v>38</v>
      </c>
      <c r="E50" s="4" t="s">
        <v>39</v>
      </c>
    </row>
    <row r="51" spans="1:18" x14ac:dyDescent="0.2">
      <c r="A51" s="21" t="s">
        <v>2</v>
      </c>
      <c r="B51" s="26" t="s">
        <v>25</v>
      </c>
      <c r="C51" s="26" t="s">
        <v>25</v>
      </c>
      <c r="D51" s="26" t="s">
        <v>25</v>
      </c>
      <c r="E51" s="26" t="s">
        <v>25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x14ac:dyDescent="0.2">
      <c r="A52" s="21" t="s">
        <v>3</v>
      </c>
      <c r="B52" s="26">
        <v>2</v>
      </c>
      <c r="C52" s="26">
        <v>40</v>
      </c>
      <c r="D52" s="26">
        <v>80</v>
      </c>
      <c r="E52" s="26">
        <v>7</v>
      </c>
    </row>
    <row r="53" spans="1:18" x14ac:dyDescent="0.2">
      <c r="A53" s="21" t="s">
        <v>4</v>
      </c>
      <c r="B53" s="26">
        <v>2</v>
      </c>
      <c r="C53" s="26">
        <v>40</v>
      </c>
      <c r="D53" s="26">
        <v>80</v>
      </c>
      <c r="E53" s="26">
        <v>7</v>
      </c>
    </row>
    <row r="54" spans="1:18" x14ac:dyDescent="0.2">
      <c r="A54" s="28"/>
      <c r="B54" s="27"/>
      <c r="C54" s="27"/>
      <c r="D54" s="27"/>
      <c r="E54" s="27"/>
    </row>
    <row r="55" spans="1:18" x14ac:dyDescent="0.2">
      <c r="A55" s="28"/>
      <c r="B55" s="27"/>
      <c r="C55" s="27"/>
      <c r="D55" s="27"/>
      <c r="E55" s="27"/>
    </row>
    <row r="56" spans="1:18" x14ac:dyDescent="0.2">
      <c r="A56" s="28"/>
      <c r="B56" s="27"/>
      <c r="C56" s="27"/>
      <c r="D56" s="27"/>
      <c r="E56" s="27"/>
    </row>
    <row r="57" spans="1:18" x14ac:dyDescent="0.2">
      <c r="A57" s="28"/>
      <c r="B57" s="27"/>
      <c r="C57" s="27"/>
      <c r="D57" s="27"/>
      <c r="E57" s="27"/>
    </row>
    <row r="60" spans="1:18" ht="15" x14ac:dyDescent="0.25">
      <c r="A60" s="19" t="s">
        <v>13</v>
      </c>
    </row>
    <row r="61" spans="1:18" x14ac:dyDescent="0.2">
      <c r="A61" s="3" t="s">
        <v>40</v>
      </c>
      <c r="B61" s="3" t="s">
        <v>28</v>
      </c>
      <c r="C61" s="3" t="s">
        <v>27</v>
      </c>
      <c r="D61" s="3" t="s">
        <v>26</v>
      </c>
      <c r="E61" s="3" t="s">
        <v>29</v>
      </c>
    </row>
    <row r="62" spans="1:18" x14ac:dyDescent="0.2">
      <c r="A62" s="21" t="s">
        <v>2</v>
      </c>
      <c r="B62" s="25">
        <v>2</v>
      </c>
      <c r="C62" s="25">
        <v>4</v>
      </c>
      <c r="D62" s="25">
        <v>13</v>
      </c>
      <c r="E62" s="25">
        <v>0</v>
      </c>
    </row>
    <row r="63" spans="1:18" x14ac:dyDescent="0.2">
      <c r="A63" s="21" t="s">
        <v>3</v>
      </c>
      <c r="B63" s="25">
        <v>86</v>
      </c>
      <c r="C63" s="25">
        <v>9</v>
      </c>
      <c r="D63" s="25">
        <v>0</v>
      </c>
      <c r="E63" s="25">
        <v>8</v>
      </c>
    </row>
    <row r="64" spans="1:18" x14ac:dyDescent="0.2">
      <c r="A64" s="21" t="s">
        <v>4</v>
      </c>
      <c r="B64" s="25">
        <v>88</v>
      </c>
      <c r="C64" s="25">
        <v>13</v>
      </c>
      <c r="D64" s="25">
        <v>13</v>
      </c>
      <c r="E64" s="25">
        <v>8</v>
      </c>
    </row>
    <row r="71" spans="1:5" ht="15" x14ac:dyDescent="0.25">
      <c r="A71" s="19" t="s">
        <v>16</v>
      </c>
    </row>
    <row r="73" spans="1:5" ht="63.75" x14ac:dyDescent="0.2">
      <c r="A73" s="3" t="s">
        <v>14</v>
      </c>
      <c r="B73" s="4" t="s">
        <v>15</v>
      </c>
      <c r="C73" s="4" t="s">
        <v>22</v>
      </c>
      <c r="D73" s="4" t="s">
        <v>23</v>
      </c>
      <c r="E73" s="4" t="s">
        <v>24</v>
      </c>
    </row>
    <row r="74" spans="1:5" x14ac:dyDescent="0.2">
      <c r="A74" s="29" t="s">
        <v>17</v>
      </c>
      <c r="B74" s="26" t="s">
        <v>30</v>
      </c>
      <c r="C74" s="25">
        <v>1</v>
      </c>
      <c r="D74" s="25">
        <v>38</v>
      </c>
      <c r="E74" s="25">
        <v>39</v>
      </c>
    </row>
    <row r="75" spans="1:5" x14ac:dyDescent="0.2">
      <c r="A75" s="29" t="s">
        <v>18</v>
      </c>
      <c r="B75" s="26" t="s">
        <v>31</v>
      </c>
      <c r="C75" s="25">
        <v>0</v>
      </c>
      <c r="D75" s="25">
        <v>30</v>
      </c>
      <c r="E75" s="25">
        <v>30</v>
      </c>
    </row>
    <row r="76" spans="1:5" x14ac:dyDescent="0.2">
      <c r="A76" s="29" t="s">
        <v>19</v>
      </c>
      <c r="B76" s="26" t="s">
        <v>32</v>
      </c>
      <c r="C76" s="25">
        <v>0</v>
      </c>
      <c r="D76" s="25">
        <v>15</v>
      </c>
      <c r="E76" s="25">
        <v>15</v>
      </c>
    </row>
    <row r="77" spans="1:5" x14ac:dyDescent="0.2">
      <c r="A77" s="29" t="s">
        <v>20</v>
      </c>
      <c r="B77" s="26" t="s">
        <v>33</v>
      </c>
      <c r="C77" s="25">
        <v>13</v>
      </c>
      <c r="D77" s="25">
        <v>0</v>
      </c>
      <c r="E77" s="25">
        <v>13</v>
      </c>
    </row>
    <row r="78" spans="1:5" x14ac:dyDescent="0.2">
      <c r="A78" s="29" t="s">
        <v>21</v>
      </c>
      <c r="B78" s="26">
        <v>508</v>
      </c>
      <c r="C78" s="25">
        <v>2</v>
      </c>
      <c r="D78" s="25">
        <v>7</v>
      </c>
      <c r="E78" s="25">
        <v>9</v>
      </c>
    </row>
    <row r="79" spans="1:5" x14ac:dyDescent="0.2">
      <c r="A79" s="29" t="s">
        <v>42</v>
      </c>
      <c r="B79" s="26" t="s">
        <v>41</v>
      </c>
      <c r="C79" s="25">
        <f>N3-(SUM(C74:C78))</f>
        <v>29</v>
      </c>
      <c r="D79" s="25">
        <f>N4-(SUM(D74:D78))</f>
        <v>39</v>
      </c>
      <c r="E79" s="25">
        <f>N5-(SUM(E74:E78))</f>
        <v>68</v>
      </c>
    </row>
  </sheetData>
  <pageMargins left="0.39370078740157483" right="0" top="0.78740157480314965" bottom="0.78740157480314965" header="0.51181102362204722" footer="0.51181102362204722"/>
  <pageSetup paperSize="9" scale="90" orientation="landscape" r:id="rId1"/>
  <headerFooter alignWithMargins="0">
    <oddFooter>&amp;L&amp;"Arial,Kursywa"&amp;8Opracowanie: Referat Badań i Analiz Społeczno-Gospodarczych, WPG, UMG.&amp;C&amp;"Arial,Kursywa"&amp;8"Gdańsk w liczbach - Transport"&amp;R&amp;"Arial,Kursywa"&amp;8www.gdansk.pl/gdanskwliczbach</oddFooter>
  </headerFooter>
  <rowBreaks count="1" manualBreakCount="1">
    <brk id="70" max="15" man="1"/>
  </rowBreaks>
  <ignoredErrors>
    <ignoredError sqref="C5:M5 C38:M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Pojazdy - szczegółowo</vt:lpstr>
      <vt:lpstr>Pojazdy EE i HYB</vt:lpstr>
      <vt:lpstr>'Pojazdy - szczegółowo'!Obszar_wydruku</vt:lpstr>
      <vt:lpstr>'Pojazdy EE i HYB'!Obszar_wydruku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UMG, WPG, RBiASG</dc:creator>
  <cp:lastModifiedBy>Hrynkiewicz Marcin</cp:lastModifiedBy>
  <cp:lastPrinted>2017-02-24T09:44:03Z</cp:lastPrinted>
  <dcterms:created xsi:type="dcterms:W3CDTF">2007-01-30T13:46:34Z</dcterms:created>
  <dcterms:modified xsi:type="dcterms:W3CDTF">2017-02-24T09:46:06Z</dcterms:modified>
</cp:coreProperties>
</file>