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2.xml" ContentType="application/vnd.openxmlformats-officedocument.spreadsheetml.comments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6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rojekty\GWL\2016\"/>
    </mc:Choice>
  </mc:AlternateContent>
  <bookViews>
    <workbookView xWindow="0" yWindow="0" windowWidth="19320" windowHeight="12435" tabRatio="690"/>
  </bookViews>
  <sheets>
    <sheet name="Nieruchomości_A" sheetId="12" r:id="rId1"/>
    <sheet name="Nieruchomości_B" sheetId="3" r:id="rId2"/>
    <sheet name="CENY - rynek pierwotny" sheetId="14" r:id="rId3"/>
    <sheet name="Ceny - rynek wtórny" sheetId="15" r:id="rId4"/>
    <sheet name="Ceny - wykresy" sheetId="16" r:id="rId5"/>
  </sheets>
  <definedNames>
    <definedName name="_xlnm.Print_Area" localSheetId="4">'Ceny - wykresy'!$A$1:$R$70</definedName>
    <definedName name="_xlnm.Print_Area" localSheetId="1">Nieruchomości_B!$A$1:$L$131</definedName>
    <definedName name="_xlnm.Print_Titles" localSheetId="0">Nieruchomości_A!$A:$C</definedName>
  </definedNames>
  <calcPr calcId="152511"/>
</workbook>
</file>

<file path=xl/calcChain.xml><?xml version="1.0" encoding="utf-8"?>
<calcChain xmlns="http://schemas.openxmlformats.org/spreadsheetml/2006/main">
  <c r="H66" i="16" l="1"/>
  <c r="H67" i="16"/>
  <c r="H68" i="16"/>
  <c r="H69" i="16"/>
  <c r="E66" i="16"/>
  <c r="E67" i="16"/>
  <c r="E68" i="16"/>
  <c r="E69" i="16"/>
  <c r="K86" i="12" l="1"/>
  <c r="L86" i="12"/>
  <c r="M86" i="12"/>
  <c r="N86" i="12"/>
  <c r="O86" i="12"/>
  <c r="P86" i="12"/>
  <c r="Q86" i="12"/>
  <c r="R86" i="12"/>
  <c r="S86" i="12"/>
  <c r="J86" i="12"/>
  <c r="H25" i="16" l="1"/>
  <c r="H26" i="16"/>
  <c r="H27" i="16"/>
  <c r="H28" i="16"/>
  <c r="H29" i="16"/>
  <c r="H30" i="16"/>
  <c r="H31" i="16"/>
  <c r="H32" i="16"/>
  <c r="H33" i="16"/>
  <c r="H34" i="16"/>
  <c r="H35" i="16"/>
  <c r="H36" i="16"/>
  <c r="H37" i="16"/>
  <c r="H38" i="16"/>
  <c r="H39" i="16"/>
  <c r="H40" i="16"/>
  <c r="H41" i="16"/>
  <c r="H42" i="16"/>
  <c r="H43" i="16"/>
  <c r="H44" i="16"/>
  <c r="H45" i="16"/>
  <c r="H46" i="16"/>
  <c r="H47" i="16"/>
  <c r="H48" i="16"/>
  <c r="H49" i="16"/>
  <c r="H50" i="16"/>
  <c r="H51" i="16"/>
  <c r="H52" i="16"/>
  <c r="H53" i="16"/>
  <c r="H54" i="16"/>
  <c r="H55" i="16"/>
  <c r="H56" i="16"/>
  <c r="H57" i="16"/>
  <c r="H58" i="16"/>
  <c r="H59" i="16"/>
  <c r="H60" i="16"/>
  <c r="H61" i="16"/>
  <c r="H62" i="16"/>
  <c r="H63" i="16"/>
  <c r="H64" i="16"/>
  <c r="H65" i="16"/>
  <c r="H24" i="16"/>
  <c r="E25" i="16"/>
  <c r="E26" i="16"/>
  <c r="E27" i="16"/>
  <c r="E28" i="16"/>
  <c r="E29" i="16"/>
  <c r="E30" i="16"/>
  <c r="E31" i="16"/>
  <c r="E32" i="16"/>
  <c r="E33" i="16"/>
  <c r="E34" i="16"/>
  <c r="E35" i="16"/>
  <c r="E36" i="16"/>
  <c r="E37" i="16"/>
  <c r="E38" i="16"/>
  <c r="E39" i="16"/>
  <c r="E40" i="16"/>
  <c r="E41" i="16"/>
  <c r="E42" i="16"/>
  <c r="E43" i="16"/>
  <c r="E44" i="16"/>
  <c r="E45" i="16"/>
  <c r="E46" i="16"/>
  <c r="E47" i="16"/>
  <c r="E48" i="16"/>
  <c r="E49" i="16"/>
  <c r="E50" i="16"/>
  <c r="E51" i="16"/>
  <c r="E52" i="16"/>
  <c r="E53" i="16"/>
  <c r="E54" i="16"/>
  <c r="E55" i="16"/>
  <c r="E56" i="16"/>
  <c r="E57" i="16"/>
  <c r="E58" i="16"/>
  <c r="E59" i="16"/>
  <c r="E60" i="16"/>
  <c r="E61" i="16"/>
  <c r="E62" i="16"/>
  <c r="E63" i="16"/>
  <c r="E64" i="16"/>
  <c r="E65" i="16"/>
  <c r="E24" i="16"/>
  <c r="S58" i="12" l="1"/>
  <c r="S56" i="12"/>
  <c r="R58" i="12" l="1"/>
  <c r="R56" i="12"/>
  <c r="E58" i="12" l="1"/>
  <c r="F58" i="12"/>
  <c r="G58" i="12"/>
  <c r="H58" i="12"/>
  <c r="I58" i="12"/>
  <c r="J58" i="12"/>
  <c r="K58" i="12"/>
  <c r="L58" i="12"/>
  <c r="M58" i="12"/>
  <c r="N58" i="12"/>
  <c r="O58" i="12"/>
  <c r="P58" i="12"/>
  <c r="Q58" i="12"/>
  <c r="D58" i="12"/>
  <c r="E56" i="12"/>
  <c r="F56" i="12"/>
  <c r="G56" i="12"/>
  <c r="H56" i="12"/>
  <c r="I56" i="12"/>
  <c r="J56" i="12"/>
  <c r="K56" i="12"/>
  <c r="L56" i="12"/>
  <c r="M56" i="12"/>
  <c r="N56" i="12"/>
  <c r="O56" i="12"/>
  <c r="P56" i="12"/>
  <c r="Q56" i="12"/>
  <c r="D56" i="12"/>
</calcChain>
</file>

<file path=xl/comments1.xml><?xml version="1.0" encoding="utf-8"?>
<comments xmlns="http://schemas.openxmlformats.org/spreadsheetml/2006/main">
  <authors>
    <author>Hrynkiewicz Marcin</author>
  </authors>
  <commentList>
    <comment ref="U116" authorId="0" shapeId="0">
      <text>
        <r>
          <rPr>
            <b/>
            <sz val="9"/>
            <color indexed="81"/>
            <rFont val="Tahoma"/>
            <charset val="1"/>
          </rPr>
          <t>Hrynkiewicz Marcin:</t>
        </r>
        <r>
          <rPr>
            <sz val="9"/>
            <color indexed="81"/>
            <rFont val="Tahoma"/>
            <charset val="1"/>
          </rPr>
          <t xml:space="preserve">
stan na 01.08.2017</t>
        </r>
      </text>
    </comment>
  </commentList>
</comments>
</file>

<file path=xl/comments2.xml><?xml version="1.0" encoding="utf-8"?>
<comments xmlns="http://schemas.openxmlformats.org/spreadsheetml/2006/main">
  <authors>
    <author>Augustyniak Hanna</author>
  </authors>
  <commentList>
    <comment ref="L9" authorId="0" shapeId="0">
      <text>
        <r>
          <rPr>
            <sz val="9"/>
            <color indexed="81"/>
            <rFont val="Tahoma"/>
            <family val="2"/>
            <charset val="238"/>
          </rPr>
          <t>brak danych</t>
        </r>
      </text>
    </comment>
    <comment ref="L10" authorId="0" shapeId="0">
      <text>
        <r>
          <rPr>
            <sz val="9"/>
            <color indexed="81"/>
            <rFont val="Tahoma"/>
            <family val="2"/>
            <charset val="238"/>
          </rPr>
          <t xml:space="preserve">brak danych
</t>
        </r>
      </text>
    </comment>
    <comment ref="L11" authorId="0" shapeId="0">
      <text>
        <r>
          <rPr>
            <sz val="9"/>
            <color indexed="81"/>
            <rFont val="Tahoma"/>
            <family val="2"/>
            <charset val="238"/>
          </rPr>
          <t>brak danych</t>
        </r>
      </text>
    </comment>
  </commentList>
</comments>
</file>

<file path=xl/sharedStrings.xml><?xml version="1.0" encoding="utf-8"?>
<sst xmlns="http://schemas.openxmlformats.org/spreadsheetml/2006/main" count="763" uniqueCount="219">
  <si>
    <t>w tym</t>
  </si>
  <si>
    <t>spółdzielni mieszkaniowych</t>
  </si>
  <si>
    <t>komunalne</t>
  </si>
  <si>
    <t>zakładów pracy</t>
  </si>
  <si>
    <t>przeznaczone na sprzedaż lub wynajem</t>
  </si>
  <si>
    <t>indywidualne</t>
  </si>
  <si>
    <t>liczba izb w mieszkaniu</t>
  </si>
  <si>
    <t>liczba osób na</t>
  </si>
  <si>
    <t xml:space="preserve">     1 mieszkanie</t>
  </si>
  <si>
    <t xml:space="preserve">     1 izbę</t>
  </si>
  <si>
    <t xml:space="preserve"> </t>
  </si>
  <si>
    <t>gminy</t>
  </si>
  <si>
    <t>w % ogółu mieszkań 
zamieszkanych</t>
  </si>
  <si>
    <t>wodociąg</t>
  </si>
  <si>
    <t>ustęp</t>
  </si>
  <si>
    <t>gaz z sieci</t>
  </si>
  <si>
    <t>centralne ogrzewanie</t>
  </si>
  <si>
    <t>społeczne czynszowe</t>
  </si>
  <si>
    <t>Rok</t>
  </si>
  <si>
    <t>-</t>
  </si>
  <si>
    <t>Mieszkania</t>
  </si>
  <si>
    <t>Mieszkania oddane do użytkowania</t>
  </si>
  <si>
    <t>ogółem</t>
  </si>
  <si>
    <r>
      <t>powierzchnia użytkowa mieszkań w m</t>
    </r>
    <r>
      <rPr>
        <vertAlign val="superscript"/>
        <sz val="9"/>
        <rFont val="Arial"/>
        <family val="2"/>
        <charset val="238"/>
      </rPr>
      <t>2</t>
    </r>
  </si>
  <si>
    <t>przeciętna powierzchnia użytkowa 1 mieszkania</t>
  </si>
  <si>
    <t>6 i mniej</t>
  </si>
  <si>
    <t>7-9</t>
  </si>
  <si>
    <t>10-29</t>
  </si>
  <si>
    <t>30-49</t>
  </si>
  <si>
    <t>50-74</t>
  </si>
  <si>
    <t>75-99</t>
  </si>
  <si>
    <t>100-149</t>
  </si>
  <si>
    <t>150-199</t>
  </si>
  <si>
    <t>200 i więcej</t>
  </si>
  <si>
    <t>Zasoby mieszkaniowe</t>
  </si>
  <si>
    <t>liczba mieszkań na 1000 os.</t>
  </si>
  <si>
    <t>liczba izb na 1000 os.</t>
  </si>
  <si>
    <r>
      <t>powierzchnia użytkowa mieszkań w tys. m</t>
    </r>
    <r>
      <rPr>
        <vertAlign val="superscript"/>
        <sz val="9"/>
        <rFont val="Arial"/>
        <family val="2"/>
        <charset val="238"/>
      </rPr>
      <t>2</t>
    </r>
  </si>
  <si>
    <t xml:space="preserve">przeciętna </t>
  </si>
  <si>
    <r>
      <t>powierzchnia użytkowa w m</t>
    </r>
    <r>
      <rPr>
        <vertAlign val="superscript"/>
        <sz val="9"/>
        <rFont val="Arial"/>
        <family val="2"/>
        <charset val="238"/>
      </rPr>
      <t>2</t>
    </r>
  </si>
  <si>
    <t>Mieszkania wg stosunków własnościowych</t>
  </si>
  <si>
    <t>w tys.</t>
  </si>
  <si>
    <t>Mieszkania wyposażone w instalacje</t>
  </si>
  <si>
    <t>łazienka</t>
  </si>
  <si>
    <t>Grunty przekazane pod budownictwo mieszkaniowe (w ha)*</t>
  </si>
  <si>
    <t>budownictwo</t>
  </si>
  <si>
    <t>wielorodzinne</t>
  </si>
  <si>
    <t>jednorodzinne</t>
  </si>
  <si>
    <t>inwestorom</t>
  </si>
  <si>
    <t>spółdzielniom mieszkaniowym</t>
  </si>
  <si>
    <t>.</t>
  </si>
  <si>
    <t>osobom fizycznym</t>
  </si>
  <si>
    <t>% pokrycia Miasta miejscowymi planami</t>
  </si>
  <si>
    <t>Pozwolenia na budowę</t>
  </si>
  <si>
    <t>Mieszkania oddane do użytkowania - wskaźniki</t>
  </si>
  <si>
    <t>Mieszkania na 1000 ludności</t>
  </si>
  <si>
    <t>Mieszkania na 1000 zawartych małżeństw</t>
  </si>
  <si>
    <t>Izby w mieszkaniach na 1000 ludności</t>
  </si>
  <si>
    <t>liczba izb</t>
  </si>
  <si>
    <t>Mieszkańcy w tys.</t>
  </si>
  <si>
    <t>Elektroenergetyka</t>
  </si>
  <si>
    <t>odbiorcy energii elektrycznej na niskim napięciu</t>
  </si>
  <si>
    <t>liczba mieszkań</t>
  </si>
  <si>
    <t>TBS</t>
  </si>
  <si>
    <t>mieszkania</t>
  </si>
  <si>
    <t>budynki jednorodzinne</t>
  </si>
  <si>
    <t>budynki o dówch mieszkaniach i wielorodzinne</t>
  </si>
  <si>
    <t>Żródło: Opracowanie własne na podstawie Informatorów o sytuacji społeczno-gospodarczej Gdańska oraz danych Banku Danych Lokalnych, GUS.</t>
  </si>
  <si>
    <t>budynki</t>
  </si>
  <si>
    <t>powierzchnia użytkowa mieszkań</t>
  </si>
  <si>
    <t>Źródło: Opracowanie własne na podstawie Informatorów o sytuacji społeczno-gospodarczej Gdańska oraz danych Banku Danych Lokalnych, GUS.</t>
  </si>
  <si>
    <t>Budynki oddane do użytku wg liczby izb</t>
  </si>
  <si>
    <t>Budynki oddane do użytku wg liczby mieszkań</t>
  </si>
  <si>
    <t>1</t>
  </si>
  <si>
    <t>2</t>
  </si>
  <si>
    <t>3</t>
  </si>
  <si>
    <t>5-10</t>
  </si>
  <si>
    <t>11-30</t>
  </si>
  <si>
    <t>31 i więcej</t>
  </si>
  <si>
    <t>·</t>
  </si>
  <si>
    <t>zużycie energii elektrycznej na niskim napięciu [MWh]</t>
  </si>
  <si>
    <t>"-" - zjawisko nie wystąpiło</t>
  </si>
  <si>
    <r>
      <rPr>
        <sz val="9"/>
        <rFont val="Calibri"/>
        <family val="2"/>
        <charset val="238"/>
        <scheme val="minor"/>
      </rPr>
      <t>"</t>
    </r>
    <r>
      <rPr>
        <b/>
        <sz val="9"/>
        <rFont val="Aharoni"/>
        <charset val="177"/>
      </rPr>
      <t>·</t>
    </r>
    <r>
      <rPr>
        <sz val="9"/>
        <rFont val="Calibri"/>
        <family val="2"/>
        <charset val="238"/>
        <scheme val="minor"/>
      </rPr>
      <t>" - zupełny brak informacji lub brak informacji wiarygodnych</t>
    </r>
  </si>
  <si>
    <t>zużycie energii elektrycznej na niskim napięciu na 1 mieszkańca [kWh]</t>
  </si>
  <si>
    <t xml:space="preserve">     1 mieszkania</t>
  </si>
  <si>
    <t xml:space="preserve">     na 1 osobę</t>
  </si>
  <si>
    <t>Udział powierzchni objętej obowiązującymi miejscowymi planami zagospodarowania przestrzennego w powierzchni ogółem</t>
  </si>
  <si>
    <t>zasoby osób fizycznych do 2008 r./ od 2009 r. zasoby osób fizycznych we wspólnotach mieszkaniowych</t>
  </si>
  <si>
    <t>czynne przyłącza do budynków ogółem (mieszkalnych i niemieszkalnych)</t>
  </si>
  <si>
    <t>odbiorcy gazu</t>
  </si>
  <si>
    <t>ludność korzystająca z sieci gazowej</t>
  </si>
  <si>
    <t>397 483</t>
  </si>
  <si>
    <t>422 860</t>
  </si>
  <si>
    <t>400 081</t>
  </si>
  <si>
    <t>397 042</t>
  </si>
  <si>
    <t>391 962</t>
  </si>
  <si>
    <t>386 524</t>
  </si>
  <si>
    <t>378 632</t>
  </si>
  <si>
    <t>373 721</t>
  </si>
  <si>
    <t>375 850</t>
  </si>
  <si>
    <t>375 039</t>
  </si>
  <si>
    <t>363 199</t>
  </si>
  <si>
    <t>361 354</t>
  </si>
  <si>
    <t>349 856</t>
  </si>
  <si>
    <t>Sieć gazowa</t>
  </si>
  <si>
    <t>Sieć wodociągowa</t>
  </si>
  <si>
    <t>długość czynnej sieci rozdzielczej</t>
  </si>
  <si>
    <t>przyłącza prowadzące do budynków mieszkalnych i zbiorowego zamieszkania</t>
  </si>
  <si>
    <t>woda dostarczona gospodarstwom domowym [dam3]</t>
  </si>
  <si>
    <t>zużycie gazu [w tys. M3]</t>
  </si>
  <si>
    <t>zużycie gazu na ogrzewanie mieszkań [w tys. M3]</t>
  </si>
  <si>
    <t>długość czynnej sieci ogółem [w km]</t>
  </si>
  <si>
    <t>długość czynnej sieci ogółem [w m]</t>
  </si>
  <si>
    <t>ludność korzystająca z sieci wodociągowej</t>
  </si>
  <si>
    <t>zużycie wody w gospodarstwach domowych na 1 mieszkańca [w m3]</t>
  </si>
  <si>
    <t>Budynki niemieszkalne oddane do użytkowania</t>
  </si>
  <si>
    <t>budynki biurowe (PKOB = 1220)</t>
  </si>
  <si>
    <t>budynki biurowe(PKOB = 1220)</t>
  </si>
  <si>
    <t>sztuki</t>
  </si>
  <si>
    <t>budynki handlowo-usługowe (PKOB = 1230)</t>
  </si>
  <si>
    <t>bydynki garaży (PKOB = 1242)</t>
  </si>
  <si>
    <t>4 099</t>
  </si>
  <si>
    <t>powierzchnia użytkowa [w m2]</t>
  </si>
  <si>
    <t>bydynki przemysłowe (PKOB = 1251)</t>
  </si>
  <si>
    <t>5 676</t>
  </si>
  <si>
    <t>budynki niemieszkalne ogółem (PKOB od 1211 do 1274)</t>
  </si>
  <si>
    <t>kubatura
[w m3]</t>
  </si>
  <si>
    <t>Rynek pierwotny</t>
  </si>
  <si>
    <t>Primary market</t>
  </si>
  <si>
    <t>PLN/1 sq.m</t>
  </si>
  <si>
    <t>Ceny ofertowe</t>
  </si>
  <si>
    <t>Ceny transakcyjne</t>
  </si>
  <si>
    <t>Offer prices</t>
  </si>
  <si>
    <t>Transaction prices</t>
  </si>
  <si>
    <t>Kwartał</t>
  </si>
  <si>
    <t>Białystok</t>
  </si>
  <si>
    <t>Bydgoszcz</t>
  </si>
  <si>
    <t>Gdańsk</t>
  </si>
  <si>
    <t>Gdynia</t>
  </si>
  <si>
    <t>Katowice</t>
  </si>
  <si>
    <t>Kielce</t>
  </si>
  <si>
    <t>Kraków</t>
  </si>
  <si>
    <t>Lublin</t>
  </si>
  <si>
    <t>Łódź</t>
  </si>
  <si>
    <t>Olsztyn</t>
  </si>
  <si>
    <t>Opole</t>
  </si>
  <si>
    <t>Poznań</t>
  </si>
  <si>
    <t>Rzeszów</t>
  </si>
  <si>
    <t>Szczecin</t>
  </si>
  <si>
    <t>Warszawa</t>
  </si>
  <si>
    <t>Wrocław</t>
  </si>
  <si>
    <t>Zielona Góra</t>
  </si>
  <si>
    <t>III 2006</t>
  </si>
  <si>
    <t>IV 2006</t>
  </si>
  <si>
    <t>I 2007</t>
  </si>
  <si>
    <t>II 2007</t>
  </si>
  <si>
    <t>III 2007</t>
  </si>
  <si>
    <t>IV 2007</t>
  </si>
  <si>
    <t>I 2008</t>
  </si>
  <si>
    <t>II 2008</t>
  </si>
  <si>
    <t>III 2008</t>
  </si>
  <si>
    <t>IV 2008</t>
  </si>
  <si>
    <t>I 2009</t>
  </si>
  <si>
    <t>II 2009</t>
  </si>
  <si>
    <t>III 2009</t>
  </si>
  <si>
    <t>IV 2009</t>
  </si>
  <si>
    <t>I 2010</t>
  </si>
  <si>
    <t>II 2010</t>
  </si>
  <si>
    <t>III 2010</t>
  </si>
  <si>
    <t>IV 2010</t>
  </si>
  <si>
    <t>I 2011</t>
  </si>
  <si>
    <t>II 2011</t>
  </si>
  <si>
    <t>III 2011</t>
  </si>
  <si>
    <t>IV 2011</t>
  </si>
  <si>
    <t>I 2012</t>
  </si>
  <si>
    <t>II 2012</t>
  </si>
  <si>
    <t>III 2012</t>
  </si>
  <si>
    <t>IV 2012</t>
  </si>
  <si>
    <t>I 2013</t>
  </si>
  <si>
    <t>II 2013</t>
  </si>
  <si>
    <t>III 2013</t>
  </si>
  <si>
    <t>IV 2013</t>
  </si>
  <si>
    <t>I 2014</t>
  </si>
  <si>
    <t>II 2014</t>
  </si>
  <si>
    <t>III 2014</t>
  </si>
  <si>
    <t>IV 2014</t>
  </si>
  <si>
    <t>I 2015</t>
  </si>
  <si>
    <t>II 2015</t>
  </si>
  <si>
    <t>III 2015</t>
  </si>
  <si>
    <t>IV 2015</t>
  </si>
  <si>
    <t>I 2016</t>
  </si>
  <si>
    <t>II 2016</t>
  </si>
  <si>
    <t>III 2016</t>
  </si>
  <si>
    <t>IV 2016</t>
  </si>
  <si>
    <t>Rynek wtórny</t>
  </si>
  <si>
    <t>Existing stock market</t>
  </si>
  <si>
    <t>Źródło: Narodowy Bank Polski;</t>
  </si>
  <si>
    <t>http://www.nbp.pl/home.aspx?f=/publikacje/rynek_nieruchomosci/index2.html</t>
  </si>
  <si>
    <t>ceny transakcyjne</t>
  </si>
  <si>
    <t>ceny ofertowe</t>
  </si>
  <si>
    <t>różnica (ceny ofertowe - transakcyjne)</t>
  </si>
  <si>
    <t>budynki hoteli (PKOB = 1211)</t>
  </si>
  <si>
    <t>od 2012 r. 9 i mniej</t>
  </si>
  <si>
    <t>10-49</t>
  </si>
  <si>
    <t>50-99</t>
  </si>
  <si>
    <t>100-199</t>
  </si>
  <si>
    <t>Budynki mieszkalne</t>
  </si>
  <si>
    <t>Długość sieci kanalizacyjnej w relacji do długości sieci wodociągowej</t>
  </si>
  <si>
    <t>% pokrycia Miasta miejscowymi planami z wyłączeniem terenów rolnych, leśnych, górskich i wód</t>
  </si>
  <si>
    <t>MPZ - miejscowe plany zagospodarowania</t>
  </si>
  <si>
    <t>Mieszkania oddane do użytku w Gdańsku w latach 2000-2016</t>
  </si>
  <si>
    <t>Pozwolenia na budowę wydane w Gdańsku w latach 2000-2016</t>
  </si>
  <si>
    <t>Zasoby mieszkaniowe w Gdańsku w latach 2000-2016</t>
  </si>
  <si>
    <t>Zużycie gazu, energii elektrycznej oraz woda dostarczona gospodarstwom domowym w Gdańsku w latach 2000-2016</t>
  </si>
  <si>
    <t>I 2017</t>
  </si>
  <si>
    <t>II 2017</t>
  </si>
  <si>
    <t>III 2017</t>
  </si>
  <si>
    <t>IV 2017</t>
  </si>
  <si>
    <t>Źródło: Opracowanie własne Referat Badań i Analiz Społeczno-Gospodarczych, WPG, UMG na podstawie danych NBP.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</si>
</sst>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38">
    <font>
      <sz val="10"/>
      <name val="Arial"/>
      <charset val="238"/>
    </font>
    <font>
      <sz val="8"/>
      <name val="Arial"/>
      <family val="2"/>
      <charset val="238"/>
    </font>
    <font>
      <sz val="10"/>
      <name val="MS Sans Serif"/>
      <family val="2"/>
      <charset val="238"/>
    </font>
    <font>
      <b/>
      <sz val="9"/>
      <color indexed="9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vertAlign val="superscript"/>
      <sz val="9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9"/>
      <color indexed="8"/>
      <name val="Calibri"/>
      <family val="2"/>
      <charset val="238"/>
      <scheme val="minor"/>
    </font>
    <font>
      <b/>
      <sz val="9"/>
      <name val="Aharoni"/>
      <charset val="177"/>
    </font>
    <font>
      <sz val="10"/>
      <color theme="0"/>
      <name val="Arial"/>
      <family val="2"/>
      <charset val="238"/>
    </font>
    <font>
      <sz val="10"/>
      <color theme="1"/>
      <name val="Arial"/>
      <family val="2"/>
      <charset val="238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Arial"/>
      <charset val="238"/>
    </font>
    <font>
      <sz val="9"/>
      <color indexed="81"/>
      <name val="Tahoma"/>
      <family val="2"/>
      <charset val="238"/>
    </font>
    <font>
      <b/>
      <sz val="10"/>
      <color theme="0"/>
      <name val="Arial"/>
      <family val="2"/>
      <charset val="238"/>
    </font>
    <font>
      <u/>
      <sz val="10"/>
      <color theme="10"/>
      <name val="Arial"/>
      <family val="2"/>
      <charset val="238"/>
    </font>
    <font>
      <b/>
      <sz val="9"/>
      <name val="Aharoni"/>
      <charset val="238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theme="1" tint="4.9989318521683403E-2"/>
      <name val="Arial"/>
      <family val="2"/>
      <charset val="238"/>
    </font>
    <font>
      <sz val="10"/>
      <color theme="1" tint="4.9989318521683403E-2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i/>
      <u/>
      <sz val="8"/>
      <color theme="1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indexed="9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medium">
        <color theme="1"/>
      </top>
      <bottom/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theme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7" fillId="0" borderId="0"/>
    <xf numFmtId="0" fontId="2" fillId="0" borderId="0" applyNumberFormat="0" applyFont="0" applyFill="0" applyBorder="0" applyAlignment="0" applyProtection="0">
      <alignment vertical="top"/>
    </xf>
    <xf numFmtId="9" fontId="18" fillId="0" borderId="0" applyFont="0" applyFill="0" applyBorder="0" applyAlignment="0" applyProtection="0"/>
    <xf numFmtId="0" fontId="21" fillId="0" borderId="0" applyNumberFormat="0" applyFill="0" applyBorder="0" applyAlignment="0" applyProtection="0"/>
  </cellStyleXfs>
  <cellXfs count="348">
    <xf numFmtId="0" fontId="0" fillId="0" borderId="0" xfId="0"/>
    <xf numFmtId="0" fontId="8" fillId="0" borderId="0" xfId="0" applyFont="1"/>
    <xf numFmtId="0" fontId="10" fillId="0" borderId="0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165" fontId="8" fillId="0" borderId="0" xfId="0" applyNumberFormat="1" applyFont="1"/>
    <xf numFmtId="0" fontId="10" fillId="0" borderId="0" xfId="0" applyFont="1" applyAlignment="1">
      <alignment vertical="center"/>
    </xf>
    <xf numFmtId="0" fontId="9" fillId="0" borderId="0" xfId="0" applyFont="1" applyBorder="1"/>
    <xf numFmtId="0" fontId="11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5" fillId="0" borderId="0" xfId="0" applyFont="1"/>
    <xf numFmtId="3" fontId="9" fillId="0" borderId="4" xfId="0" applyNumberFormat="1" applyFont="1" applyBorder="1"/>
    <xf numFmtId="3" fontId="9" fillId="0" borderId="4" xfId="0" applyNumberFormat="1" applyFont="1" applyBorder="1" applyAlignment="1">
      <alignment vertical="center"/>
    </xf>
    <xf numFmtId="3" fontId="9" fillId="0" borderId="5" xfId="0" applyNumberFormat="1" applyFont="1" applyBorder="1"/>
    <xf numFmtId="3" fontId="9" fillId="0" borderId="1" xfId="0" applyNumberFormat="1" applyFont="1" applyBorder="1"/>
    <xf numFmtId="0" fontId="5" fillId="0" borderId="3" xfId="0" applyFont="1" applyBorder="1" applyAlignment="1">
      <alignment horizontal="center" vertical="center"/>
    </xf>
    <xf numFmtId="0" fontId="5" fillId="0" borderId="1" xfId="0" applyFont="1" applyBorder="1"/>
    <xf numFmtId="3" fontId="9" fillId="0" borderId="1" xfId="0" applyNumberFormat="1" applyFont="1" applyBorder="1" applyAlignment="1">
      <alignment vertical="center"/>
    </xf>
    <xf numFmtId="0" fontId="9" fillId="0" borderId="1" xfId="0" applyFont="1" applyBorder="1"/>
    <xf numFmtId="164" fontId="9" fillId="0" borderId="1" xfId="0" applyNumberFormat="1" applyFont="1" applyFill="1" applyBorder="1"/>
    <xf numFmtId="164" fontId="9" fillId="0" borderId="1" xfId="0" applyNumberFormat="1" applyFont="1" applyFill="1" applyBorder="1" applyAlignment="1">
      <alignment vertical="center"/>
    </xf>
    <xf numFmtId="164" fontId="9" fillId="0" borderId="1" xfId="0" applyNumberFormat="1" applyFont="1" applyBorder="1" applyAlignment="1">
      <alignment vertical="center"/>
    </xf>
    <xf numFmtId="164" fontId="9" fillId="0" borderId="1" xfId="0" applyNumberFormat="1" applyFont="1" applyBorder="1"/>
    <xf numFmtId="0" fontId="9" fillId="0" borderId="1" xfId="0" applyFont="1" applyBorder="1" applyAlignment="1">
      <alignment vertical="center"/>
    </xf>
    <xf numFmtId="0" fontId="9" fillId="0" borderId="5" xfId="0" applyFont="1" applyFill="1" applyBorder="1"/>
    <xf numFmtId="0" fontId="9" fillId="0" borderId="1" xfId="0" applyFont="1" applyFill="1" applyBorder="1"/>
    <xf numFmtId="164" fontId="9" fillId="0" borderId="2" xfId="0" applyNumberFormat="1" applyFont="1" applyBorder="1"/>
    <xf numFmtId="164" fontId="9" fillId="0" borderId="2" xfId="0" applyNumberFormat="1" applyFont="1" applyBorder="1" applyAlignment="1">
      <alignment vertical="center"/>
    </xf>
    <xf numFmtId="164" fontId="9" fillId="0" borderId="2" xfId="0" applyNumberFormat="1" applyFont="1" applyBorder="1" applyAlignment="1">
      <alignment horizontal="right" vertical="center"/>
    </xf>
    <xf numFmtId="164" fontId="9" fillId="0" borderId="2" xfId="0" applyNumberFormat="1" applyFont="1" applyFill="1" applyBorder="1" applyAlignment="1">
      <alignment horizontal="right" vertical="center"/>
    </xf>
    <xf numFmtId="164" fontId="9" fillId="0" borderId="2" xfId="0" applyNumberFormat="1" applyFont="1" applyFill="1" applyBorder="1" applyAlignment="1">
      <alignment horizontal="right"/>
    </xf>
    <xf numFmtId="2" fontId="9" fillId="0" borderId="3" xfId="0" applyNumberFormat="1" applyFont="1" applyBorder="1"/>
    <xf numFmtId="2" fontId="9" fillId="0" borderId="3" xfId="0" applyNumberFormat="1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3" xfId="0" applyFont="1" applyFill="1" applyBorder="1" applyAlignment="1">
      <alignment vertical="center"/>
    </xf>
    <xf numFmtId="0" fontId="9" fillId="0" borderId="3" xfId="0" applyFont="1" applyFill="1" applyBorder="1"/>
    <xf numFmtId="0" fontId="9" fillId="0" borderId="4" xfId="0" applyFont="1" applyBorder="1"/>
    <xf numFmtId="0" fontId="9" fillId="0" borderId="4" xfId="0" applyFont="1" applyBorder="1" applyAlignment="1">
      <alignment vertical="center"/>
    </xf>
    <xf numFmtId="0" fontId="9" fillId="0" borderId="4" xfId="0" applyFont="1" applyFill="1" applyBorder="1" applyAlignment="1">
      <alignment vertical="center"/>
    </xf>
    <xf numFmtId="165" fontId="9" fillId="0" borderId="4" xfId="0" applyNumberFormat="1" applyFont="1" applyFill="1" applyBorder="1"/>
    <xf numFmtId="0" fontId="9" fillId="0" borderId="1" xfId="0" applyFont="1" applyFill="1" applyBorder="1" applyAlignment="1">
      <alignment vertical="center"/>
    </xf>
    <xf numFmtId="0" fontId="9" fillId="0" borderId="2" xfId="0" applyFont="1" applyBorder="1"/>
    <xf numFmtId="0" fontId="9" fillId="0" borderId="2" xfId="0" applyFont="1" applyBorder="1" applyAlignment="1">
      <alignment vertical="center"/>
    </xf>
    <xf numFmtId="0" fontId="9" fillId="0" borderId="2" xfId="0" applyFont="1" applyFill="1" applyBorder="1" applyAlignment="1">
      <alignment vertical="center"/>
    </xf>
    <xf numFmtId="164" fontId="9" fillId="0" borderId="4" xfId="0" applyNumberFormat="1" applyFont="1" applyBorder="1"/>
    <xf numFmtId="164" fontId="9" fillId="0" borderId="4" xfId="0" applyNumberFormat="1" applyFont="1" applyBorder="1" applyAlignment="1">
      <alignment vertical="center"/>
    </xf>
    <xf numFmtId="164" fontId="9" fillId="0" borderId="4" xfId="0" applyNumberFormat="1" applyFont="1" applyFill="1" applyBorder="1" applyAlignment="1">
      <alignment vertical="center"/>
    </xf>
    <xf numFmtId="0" fontId="12" fillId="0" borderId="5" xfId="0" applyFont="1" applyFill="1" applyBorder="1"/>
    <xf numFmtId="164" fontId="9" fillId="0" borderId="2" xfId="0" applyNumberFormat="1" applyFont="1" applyFill="1" applyBorder="1" applyAlignment="1">
      <alignment vertical="center"/>
    </xf>
    <xf numFmtId="0" fontId="5" fillId="0" borderId="5" xfId="0" applyFont="1" applyBorder="1" applyAlignment="1"/>
    <xf numFmtId="0" fontId="5" fillId="0" borderId="6" xfId="0" applyFont="1" applyBorder="1" applyAlignment="1"/>
    <xf numFmtId="3" fontId="9" fillId="0" borderId="1" xfId="0" applyNumberFormat="1" applyFont="1" applyFill="1" applyBorder="1" applyAlignment="1">
      <alignment vertical="center"/>
    </xf>
    <xf numFmtId="0" fontId="9" fillId="3" borderId="4" xfId="0" applyFont="1" applyFill="1" applyBorder="1" applyAlignment="1"/>
    <xf numFmtId="0" fontId="9" fillId="3" borderId="7" xfId="0" applyFont="1" applyFill="1" applyBorder="1"/>
    <xf numFmtId="0" fontId="9" fillId="3" borderId="0" xfId="0" applyFont="1" applyFill="1" applyBorder="1"/>
    <xf numFmtId="0" fontId="9" fillId="3" borderId="1" xfId="0" applyFont="1" applyFill="1" applyBorder="1" applyAlignment="1"/>
    <xf numFmtId="0" fontId="9" fillId="3" borderId="6" xfId="0" applyFont="1" applyFill="1" applyBorder="1"/>
    <xf numFmtId="3" fontId="9" fillId="0" borderId="8" xfId="0" applyNumberFormat="1" applyFont="1" applyFill="1" applyBorder="1"/>
    <xf numFmtId="3" fontId="9" fillId="0" borderId="5" xfId="0" applyNumberFormat="1" applyFont="1" applyFill="1" applyBorder="1"/>
    <xf numFmtId="3" fontId="9" fillId="0" borderId="2" xfId="0" applyNumberFormat="1" applyFont="1" applyBorder="1"/>
    <xf numFmtId="3" fontId="9" fillId="0" borderId="2" xfId="0" applyNumberFormat="1" applyFont="1" applyBorder="1" applyAlignment="1">
      <alignment vertical="center"/>
    </xf>
    <xf numFmtId="3" fontId="9" fillId="0" borderId="1" xfId="0" applyNumberFormat="1" applyFont="1" applyFill="1" applyBorder="1"/>
    <xf numFmtId="3" fontId="0" fillId="0" borderId="0" xfId="0" applyNumberFormat="1"/>
    <xf numFmtId="3" fontId="9" fillId="0" borderId="2" xfId="0" applyNumberFormat="1" applyFont="1" applyFill="1" applyBorder="1"/>
    <xf numFmtId="0" fontId="9" fillId="0" borderId="9" xfId="0" applyFont="1" applyFill="1" applyBorder="1"/>
    <xf numFmtId="0" fontId="9" fillId="0" borderId="9" xfId="0" applyFont="1" applyFill="1" applyBorder="1" applyAlignment="1">
      <alignment horizontal="right"/>
    </xf>
    <xf numFmtId="0" fontId="9" fillId="0" borderId="8" xfId="0" applyFont="1" applyFill="1" applyBorder="1" applyAlignment="1">
      <alignment horizontal="right"/>
    </xf>
    <xf numFmtId="165" fontId="9" fillId="0" borderId="8" xfId="0" applyNumberFormat="1" applyFont="1" applyFill="1" applyBorder="1"/>
    <xf numFmtId="164" fontId="9" fillId="0" borderId="9" xfId="0" applyNumberFormat="1" applyFont="1" applyFill="1" applyBorder="1" applyAlignment="1">
      <alignment horizontal="right"/>
    </xf>
    <xf numFmtId="164" fontId="9" fillId="0" borderId="2" xfId="0" applyNumberFormat="1" applyFont="1" applyBorder="1" applyAlignment="1">
      <alignment horizontal="right"/>
    </xf>
    <xf numFmtId="4" fontId="9" fillId="0" borderId="3" xfId="0" applyNumberFormat="1" applyFont="1" applyBorder="1" applyAlignment="1">
      <alignment vertical="center"/>
    </xf>
    <xf numFmtId="0" fontId="9" fillId="0" borderId="10" xfId="0" applyFont="1" applyFill="1" applyBorder="1"/>
    <xf numFmtId="0" fontId="9" fillId="0" borderId="3" xfId="0" applyFont="1" applyBorder="1"/>
    <xf numFmtId="0" fontId="9" fillId="0" borderId="8" xfId="0" applyFont="1" applyFill="1" applyBorder="1"/>
    <xf numFmtId="164" fontId="9" fillId="0" borderId="9" xfId="0" applyNumberFormat="1" applyFont="1" applyBorder="1"/>
    <xf numFmtId="3" fontId="9" fillId="0" borderId="8" xfId="0" applyNumberFormat="1" applyFont="1" applyBorder="1"/>
    <xf numFmtId="3" fontId="9" fillId="0" borderId="9" xfId="0" applyNumberFormat="1" applyFont="1" applyBorder="1"/>
    <xf numFmtId="0" fontId="9" fillId="0" borderId="1" xfId="0" applyFont="1" applyFill="1" applyBorder="1" applyAlignment="1">
      <alignment horizontal="right" vertical="center"/>
    </xf>
    <xf numFmtId="0" fontId="9" fillId="0" borderId="1" xfId="0" applyFont="1" applyBorder="1" applyAlignment="1">
      <alignment horizontal="right"/>
    </xf>
    <xf numFmtId="3" fontId="9" fillId="0" borderId="1" xfId="0" applyNumberFormat="1" applyFont="1" applyFill="1" applyBorder="1" applyAlignment="1">
      <alignment horizontal="right"/>
    </xf>
    <xf numFmtId="3" fontId="9" fillId="0" borderId="1" xfId="0" applyNumberFormat="1" applyFont="1" applyFill="1" applyBorder="1" applyAlignment="1">
      <alignment horizontal="right" vertical="center"/>
    </xf>
    <xf numFmtId="3" fontId="9" fillId="0" borderId="1" xfId="0" applyNumberFormat="1" applyFont="1" applyBorder="1" applyAlignment="1">
      <alignment horizontal="right" vertical="center"/>
    </xf>
    <xf numFmtId="3" fontId="9" fillId="0" borderId="5" xfId="0" applyNumberFormat="1" applyFont="1" applyFill="1" applyBorder="1" applyAlignment="1">
      <alignment horizontal="right" vertical="center"/>
    </xf>
    <xf numFmtId="3" fontId="9" fillId="0" borderId="1" xfId="0" applyNumberFormat="1" applyFont="1" applyBorder="1" applyAlignment="1">
      <alignment horizontal="right"/>
    </xf>
    <xf numFmtId="164" fontId="9" fillId="0" borderId="2" xfId="0" applyNumberFormat="1" applyFont="1" applyFill="1" applyBorder="1"/>
    <xf numFmtId="3" fontId="9" fillId="0" borderId="2" xfId="0" applyNumberFormat="1" applyFont="1" applyFill="1" applyBorder="1" applyAlignment="1">
      <alignment vertical="center"/>
    </xf>
    <xf numFmtId="165" fontId="9" fillId="0" borderId="4" xfId="0" applyNumberFormat="1" applyFont="1" applyBorder="1"/>
    <xf numFmtId="165" fontId="9" fillId="0" borderId="4" xfId="0" applyNumberFormat="1" applyFont="1" applyBorder="1" applyAlignment="1">
      <alignment vertical="center"/>
    </xf>
    <xf numFmtId="165" fontId="9" fillId="0" borderId="4" xfId="0" applyNumberFormat="1" applyFont="1" applyFill="1" applyBorder="1" applyAlignment="1">
      <alignment vertical="center"/>
    </xf>
    <xf numFmtId="0" fontId="0" fillId="5" borderId="0" xfId="0" applyFill="1"/>
    <xf numFmtId="164" fontId="0" fillId="5" borderId="0" xfId="0" applyNumberFormat="1" applyFill="1" applyAlignment="1">
      <alignment horizontal="right"/>
    </xf>
    <xf numFmtId="164" fontId="0" fillId="5" borderId="0" xfId="0" applyNumberFormat="1" applyFill="1"/>
    <xf numFmtId="164" fontId="5" fillId="5" borderId="0" xfId="0" applyNumberFormat="1" applyFont="1" applyFill="1"/>
    <xf numFmtId="165" fontId="0" fillId="5" borderId="0" xfId="0" applyNumberFormat="1" applyFill="1"/>
    <xf numFmtId="165" fontId="5" fillId="0" borderId="0" xfId="0" applyNumberFormat="1" applyFont="1"/>
    <xf numFmtId="3" fontId="9" fillId="0" borderId="2" xfId="0" applyNumberFormat="1" applyFont="1" applyBorder="1" applyAlignment="1">
      <alignment horizontal="right"/>
    </xf>
    <xf numFmtId="3" fontId="9" fillId="0" borderId="2" xfId="0" applyNumberFormat="1" applyFont="1" applyBorder="1" applyAlignment="1">
      <alignment horizontal="right" vertical="center"/>
    </xf>
    <xf numFmtId="0" fontId="9" fillId="0" borderId="2" xfId="0" applyFont="1" applyBorder="1" applyAlignment="1">
      <alignment horizontal="right"/>
    </xf>
    <xf numFmtId="3" fontId="9" fillId="0" borderId="4" xfId="0" applyNumberFormat="1" applyFont="1" applyFill="1" applyBorder="1" applyAlignment="1">
      <alignment vertical="center"/>
    </xf>
    <xf numFmtId="3" fontId="9" fillId="0" borderId="4" xfId="0" applyNumberFormat="1" applyFont="1" applyFill="1" applyBorder="1"/>
    <xf numFmtId="0" fontId="5" fillId="0" borderId="2" xfId="0" applyFont="1" applyBorder="1" applyAlignment="1">
      <alignment horizontal="center"/>
    </xf>
    <xf numFmtId="0" fontId="8" fillId="0" borderId="0" xfId="0" applyFont="1" applyAlignment="1">
      <alignment vertical="center" wrapText="1"/>
    </xf>
    <xf numFmtId="0" fontId="11" fillId="0" borderId="13" xfId="0" applyFont="1" applyBorder="1" applyAlignment="1">
      <alignment vertical="center"/>
    </xf>
    <xf numFmtId="0" fontId="5" fillId="6" borderId="11" xfId="0" applyFont="1" applyFill="1" applyBorder="1" applyAlignment="1">
      <alignment vertical="center"/>
    </xf>
    <xf numFmtId="0" fontId="5" fillId="6" borderId="6" xfId="0" applyFont="1" applyFill="1" applyBorder="1" applyAlignment="1">
      <alignment vertical="center"/>
    </xf>
    <xf numFmtId="2" fontId="9" fillId="0" borderId="2" xfId="0" applyNumberFormat="1" applyFont="1" applyFill="1" applyBorder="1" applyAlignment="1">
      <alignment vertical="center"/>
    </xf>
    <xf numFmtId="165" fontId="9" fillId="0" borderId="2" xfId="0" applyNumberFormat="1" applyFont="1" applyBorder="1" applyAlignment="1">
      <alignment horizontal="right" vertical="center"/>
    </xf>
    <xf numFmtId="165" fontId="9" fillId="0" borderId="2" xfId="0" applyNumberFormat="1" applyFont="1" applyFill="1" applyBorder="1" applyAlignment="1">
      <alignment horizontal="right" vertical="center"/>
    </xf>
    <xf numFmtId="165" fontId="9" fillId="0" borderId="2" xfId="0" applyNumberFormat="1" applyFont="1" applyFill="1" applyBorder="1" applyAlignment="1">
      <alignment horizontal="right"/>
    </xf>
    <xf numFmtId="165" fontId="9" fillId="0" borderId="9" xfId="0" applyNumberFormat="1" applyFont="1" applyFill="1" applyBorder="1" applyAlignment="1">
      <alignment horizontal="right"/>
    </xf>
    <xf numFmtId="165" fontId="9" fillId="0" borderId="2" xfId="0" applyNumberFormat="1" applyFont="1" applyBorder="1" applyAlignment="1">
      <alignment horizontal="right"/>
    </xf>
    <xf numFmtId="0" fontId="9" fillId="0" borderId="5" xfId="0" applyFont="1" applyFill="1" applyBorder="1" applyAlignment="1">
      <alignment horizontal="right"/>
    </xf>
    <xf numFmtId="0" fontId="13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right"/>
    </xf>
    <xf numFmtId="0" fontId="9" fillId="0" borderId="2" xfId="0" applyFont="1" applyFill="1" applyBorder="1" applyAlignment="1">
      <alignment horizontal="right" vertical="center"/>
    </xf>
    <xf numFmtId="0" fontId="9" fillId="0" borderId="4" xfId="0" applyFont="1" applyFill="1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0" fontId="5" fillId="0" borderId="1" xfId="0" applyFont="1" applyBorder="1" applyAlignment="1">
      <alignment wrapText="1"/>
    </xf>
    <xf numFmtId="164" fontId="9" fillId="0" borderId="3" xfId="0" applyNumberFormat="1" applyFont="1" applyFill="1" applyBorder="1"/>
    <xf numFmtId="164" fontId="9" fillId="0" borderId="3" xfId="0" applyNumberFormat="1" applyFont="1" applyFill="1" applyBorder="1" applyAlignment="1">
      <alignment vertical="center"/>
    </xf>
    <xf numFmtId="164" fontId="9" fillId="0" borderId="3" xfId="0" applyNumberFormat="1" applyFont="1" applyBorder="1" applyAlignment="1">
      <alignment vertical="center"/>
    </xf>
    <xf numFmtId="164" fontId="9" fillId="0" borderId="3" xfId="0" applyNumberFormat="1" applyFont="1" applyBorder="1"/>
    <xf numFmtId="164" fontId="9" fillId="0" borderId="10" xfId="0" applyNumberFormat="1" applyFont="1" applyBorder="1"/>
    <xf numFmtId="0" fontId="13" fillId="0" borderId="3" xfId="0" applyFont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3" fontId="9" fillId="0" borderId="3" xfId="0" applyNumberFormat="1" applyFont="1" applyBorder="1" applyAlignment="1">
      <alignment horizontal="right"/>
    </xf>
    <xf numFmtId="3" fontId="9" fillId="0" borderId="3" xfId="0" applyNumberFormat="1" applyFont="1" applyBorder="1" applyAlignment="1">
      <alignment horizontal="right" vertical="center"/>
    </xf>
    <xf numFmtId="3" fontId="5" fillId="0" borderId="0" xfId="0" applyNumberFormat="1" applyFont="1"/>
    <xf numFmtId="0" fontId="9" fillId="0" borderId="4" xfId="0" applyFont="1" applyFill="1" applyBorder="1" applyAlignment="1">
      <alignment horizontal="right" vertical="center"/>
    </xf>
    <xf numFmtId="0" fontId="9" fillId="0" borderId="2" xfId="0" applyFont="1" applyFill="1" applyBorder="1" applyAlignment="1">
      <alignment horizontal="right" vertical="center"/>
    </xf>
    <xf numFmtId="0" fontId="9" fillId="0" borderId="2" xfId="0" applyFont="1" applyBorder="1" applyAlignment="1">
      <alignment horizontal="right" vertical="center"/>
    </xf>
    <xf numFmtId="4" fontId="9" fillId="0" borderId="4" xfId="0" applyNumberFormat="1" applyFont="1" applyBorder="1"/>
    <xf numFmtId="0" fontId="9" fillId="6" borderId="5" xfId="0" applyFont="1" applyFill="1" applyBorder="1" applyAlignment="1"/>
    <xf numFmtId="0" fontId="9" fillId="6" borderId="1" xfId="0" applyFont="1" applyFill="1" applyBorder="1" applyAlignment="1"/>
    <xf numFmtId="3" fontId="9" fillId="0" borderId="3" xfId="0" applyNumberFormat="1" applyFont="1" applyBorder="1" applyAlignment="1">
      <alignment vertical="center"/>
    </xf>
    <xf numFmtId="3" fontId="9" fillId="0" borderId="3" xfId="0" applyNumberFormat="1" applyFont="1" applyFill="1" applyBorder="1" applyAlignment="1">
      <alignment vertical="center"/>
    </xf>
    <xf numFmtId="3" fontId="9" fillId="0" borderId="3" xfId="0" applyNumberFormat="1" applyFont="1" applyBorder="1" applyAlignment="1"/>
    <xf numFmtId="3" fontId="9" fillId="0" borderId="10" xfId="0" applyNumberFormat="1" applyFont="1" applyFill="1" applyBorder="1" applyAlignment="1"/>
    <xf numFmtId="3" fontId="9" fillId="0" borderId="2" xfId="0" applyNumberFormat="1" applyFont="1" applyBorder="1" applyAlignment="1"/>
    <xf numFmtId="3" fontId="9" fillId="0" borderId="9" xfId="0" applyNumberFormat="1" applyFont="1" applyFill="1" applyBorder="1" applyAlignment="1"/>
    <xf numFmtId="164" fontId="9" fillId="0" borderId="2" xfId="0" applyNumberFormat="1" applyFont="1" applyBorder="1" applyAlignment="1"/>
    <xf numFmtId="164" fontId="9" fillId="0" borderId="9" xfId="0" applyNumberFormat="1" applyFont="1" applyFill="1" applyBorder="1" applyAlignment="1"/>
    <xf numFmtId="165" fontId="9" fillId="0" borderId="1" xfId="0" applyNumberFormat="1" applyFont="1" applyFill="1" applyBorder="1"/>
    <xf numFmtId="0" fontId="9" fillId="0" borderId="8" xfId="0" applyFont="1" applyFill="1" applyBorder="1" applyAlignment="1">
      <alignment vertical="center"/>
    </xf>
    <xf numFmtId="0" fontId="9" fillId="0" borderId="5" xfId="0" applyFont="1" applyFill="1" applyBorder="1" applyAlignment="1">
      <alignment vertical="center"/>
    </xf>
    <xf numFmtId="0" fontId="9" fillId="0" borderId="9" xfId="0" applyFont="1" applyFill="1" applyBorder="1" applyAlignment="1">
      <alignment vertical="center"/>
    </xf>
    <xf numFmtId="0" fontId="14" fillId="0" borderId="0" xfId="0" applyFont="1"/>
    <xf numFmtId="0" fontId="9" fillId="0" borderId="4" xfId="0" applyFont="1" applyFill="1" applyBorder="1" applyAlignment="1">
      <alignment horizontal="right" vertical="center"/>
    </xf>
    <xf numFmtId="0" fontId="9" fillId="0" borderId="2" xfId="0" applyFont="1" applyFill="1" applyBorder="1" applyAlignment="1">
      <alignment horizontal="right" vertical="center"/>
    </xf>
    <xf numFmtId="0" fontId="5" fillId="0" borderId="1" xfId="0" applyFont="1" applyBorder="1" applyAlignment="1"/>
    <xf numFmtId="0" fontId="5" fillId="0" borderId="1" xfId="0" applyFont="1" applyBorder="1" applyAlignment="1">
      <alignment horizontal="left" vertical="center"/>
    </xf>
    <xf numFmtId="0" fontId="9" fillId="0" borderId="2" xfId="0" applyFont="1" applyBorder="1" applyAlignment="1">
      <alignment horizontal="right" vertical="center"/>
    </xf>
    <xf numFmtId="0" fontId="0" fillId="4" borderId="0" xfId="0" applyFill="1" applyBorder="1" applyAlignment="1">
      <alignment horizontal="center"/>
    </xf>
    <xf numFmtId="0" fontId="9" fillId="4" borderId="0" xfId="0" applyFont="1" applyFill="1" applyBorder="1" applyAlignment="1">
      <alignment horizontal="center"/>
    </xf>
    <xf numFmtId="0" fontId="16" fillId="0" borderId="4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164" fontId="9" fillId="0" borderId="4" xfId="0" applyNumberFormat="1" applyFont="1" applyBorder="1" applyAlignment="1">
      <alignment horizontal="right" vertical="center"/>
    </xf>
    <xf numFmtId="164" fontId="9" fillId="0" borderId="1" xfId="0" applyNumberFormat="1" applyFont="1" applyBorder="1" applyAlignment="1">
      <alignment horizontal="right" vertical="center"/>
    </xf>
    <xf numFmtId="165" fontId="9" fillId="0" borderId="4" xfId="0" applyNumberFormat="1" applyFont="1" applyBorder="1" applyAlignment="1">
      <alignment horizontal="right" vertical="center"/>
    </xf>
    <xf numFmtId="165" fontId="9" fillId="0" borderId="3" xfId="0" applyNumberFormat="1" applyFont="1" applyBorder="1" applyAlignment="1">
      <alignment horizontal="right" vertical="center"/>
    </xf>
    <xf numFmtId="0" fontId="16" fillId="0" borderId="1" xfId="0" applyFont="1" applyBorder="1" applyAlignment="1">
      <alignment horizontal="center" vertical="center"/>
    </xf>
    <xf numFmtId="3" fontId="9" fillId="0" borderId="4" xfId="0" applyNumberFormat="1" applyFont="1" applyBorder="1" applyAlignment="1">
      <alignment horizontal="right" vertical="center"/>
    </xf>
    <xf numFmtId="0" fontId="9" fillId="0" borderId="15" xfId="0" applyFont="1" applyBorder="1" applyAlignment="1">
      <alignment horizontal="right" vertical="center" wrapText="1"/>
    </xf>
    <xf numFmtId="3" fontId="9" fillId="0" borderId="15" xfId="0" applyNumberFormat="1" applyFont="1" applyBorder="1" applyAlignment="1">
      <alignment horizontal="right" vertical="center" wrapText="1"/>
    </xf>
    <xf numFmtId="3" fontId="9" fillId="0" borderId="16" xfId="0" applyNumberFormat="1" applyFont="1" applyBorder="1" applyAlignment="1">
      <alignment horizontal="right" vertical="center" wrapText="1"/>
    </xf>
    <xf numFmtId="0" fontId="16" fillId="0" borderId="2" xfId="0" applyFont="1" applyBorder="1" applyAlignment="1">
      <alignment horizontal="center" vertical="center"/>
    </xf>
    <xf numFmtId="3" fontId="9" fillId="0" borderId="17" xfId="0" applyNumberFormat="1" applyFont="1" applyBorder="1" applyAlignment="1">
      <alignment horizontal="right" vertical="center" wrapText="1"/>
    </xf>
    <xf numFmtId="3" fontId="9" fillId="0" borderId="18" xfId="0" applyNumberFormat="1" applyFont="1" applyBorder="1" applyAlignment="1">
      <alignment horizontal="right" vertical="center" wrapText="1"/>
    </xf>
    <xf numFmtId="3" fontId="9" fillId="0" borderId="1" xfId="0" applyNumberFormat="1" applyFont="1" applyBorder="1" applyAlignment="1">
      <alignment horizontal="right" vertical="center" wrapText="1"/>
    </xf>
    <xf numFmtId="0" fontId="5" fillId="6" borderId="1" xfId="0" applyFont="1" applyFill="1" applyBorder="1" applyAlignment="1">
      <alignment vertical="center"/>
    </xf>
    <xf numFmtId="0" fontId="9" fillId="0" borderId="17" xfId="0" applyFont="1" applyBorder="1" applyAlignment="1">
      <alignment horizontal="right" vertical="center" wrapText="1"/>
    </xf>
    <xf numFmtId="0" fontId="5" fillId="0" borderId="1" xfId="0" applyFont="1" applyBorder="1" applyAlignment="1">
      <alignment vertical="center"/>
    </xf>
    <xf numFmtId="0" fontId="20" fillId="0" borderId="0" xfId="1" applyNumberFormat="1" applyFont="1" applyFill="1" applyBorder="1" applyAlignment="1"/>
    <xf numFmtId="0" fontId="14" fillId="0" borderId="0" xfId="0" applyFont="1" applyFill="1"/>
    <xf numFmtId="3" fontId="14" fillId="0" borderId="0" xfId="0" applyNumberFormat="1" applyFont="1" applyFill="1"/>
    <xf numFmtId="1" fontId="14" fillId="0" borderId="0" xfId="0" applyNumberFormat="1" applyFont="1" applyFill="1"/>
    <xf numFmtId="3" fontId="14" fillId="0" borderId="0" xfId="0" applyNumberFormat="1" applyFont="1" applyFill="1" applyBorder="1"/>
    <xf numFmtId="3" fontId="14" fillId="0" borderId="0" xfId="0" applyNumberFormat="1" applyFont="1" applyFill="1" applyBorder="1" applyAlignment="1">
      <alignment horizontal="right"/>
    </xf>
    <xf numFmtId="0" fontId="9" fillId="0" borderId="4" xfId="0" applyFont="1" applyFill="1" applyBorder="1" applyAlignment="1">
      <alignment horizontal="right" vertical="center"/>
    </xf>
    <xf numFmtId="0" fontId="9" fillId="0" borderId="2" xfId="0" applyFont="1" applyFill="1" applyBorder="1" applyAlignment="1">
      <alignment horizontal="right" vertical="center"/>
    </xf>
    <xf numFmtId="0" fontId="9" fillId="0" borderId="2" xfId="0" applyFont="1" applyBorder="1" applyAlignment="1">
      <alignment horizontal="right" vertical="center"/>
    </xf>
    <xf numFmtId="49" fontId="5" fillId="0" borderId="5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3" fontId="5" fillId="0" borderId="5" xfId="0" applyNumberFormat="1" applyFont="1" applyBorder="1" applyAlignment="1">
      <alignment horizontal="center"/>
    </xf>
    <xf numFmtId="164" fontId="9" fillId="6" borderId="0" xfId="0" applyNumberFormat="1" applyFont="1" applyFill="1" applyBorder="1" applyAlignment="1">
      <alignment horizontal="center"/>
    </xf>
    <xf numFmtId="0" fontId="9" fillId="0" borderId="23" xfId="0" applyFont="1" applyBorder="1" applyAlignment="1">
      <alignment horizontal="right" vertical="center" wrapText="1"/>
    </xf>
    <xf numFmtId="0" fontId="9" fillId="0" borderId="24" xfId="0" applyFont="1" applyBorder="1" applyAlignment="1">
      <alignment horizontal="right" vertical="center" wrapText="1"/>
    </xf>
    <xf numFmtId="0" fontId="22" fillId="0" borderId="2" xfId="0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/>
    </xf>
    <xf numFmtId="0" fontId="5" fillId="0" borderId="2" xfId="0" applyFont="1" applyBorder="1"/>
    <xf numFmtId="4" fontId="9" fillId="0" borderId="3" xfId="0" applyNumberFormat="1" applyFont="1" applyBorder="1"/>
    <xf numFmtId="4" fontId="9" fillId="0" borderId="2" xfId="0" applyNumberFormat="1" applyFont="1" applyBorder="1"/>
    <xf numFmtId="0" fontId="9" fillId="0" borderId="1" xfId="0" applyFont="1" applyBorder="1" applyAlignment="1">
      <alignment horizontal="right" vertical="center"/>
    </xf>
    <xf numFmtId="0" fontId="9" fillId="0" borderId="16" xfId="0" applyFont="1" applyBorder="1" applyAlignment="1">
      <alignment horizontal="right" vertical="center" wrapText="1"/>
    </xf>
    <xf numFmtId="164" fontId="9" fillId="0" borderId="3" xfId="0" applyNumberFormat="1" applyFont="1" applyBorder="1" applyAlignment="1">
      <alignment horizontal="right" vertical="center"/>
    </xf>
    <xf numFmtId="3" fontId="9" fillId="0" borderId="2" xfId="0" applyNumberFormat="1" applyFont="1" applyBorder="1" applyAlignment="1">
      <alignment horizontal="right" vertical="center" wrapText="1"/>
    </xf>
    <xf numFmtId="165" fontId="9" fillId="0" borderId="2" xfId="0" applyNumberFormat="1" applyFont="1" applyBorder="1" applyAlignment="1">
      <alignment horizontal="right" vertical="center" wrapText="1"/>
    </xf>
    <xf numFmtId="3" fontId="9" fillId="0" borderId="4" xfId="0" applyNumberFormat="1" applyFont="1" applyBorder="1" applyAlignment="1">
      <alignment horizontal="right" vertical="center" wrapText="1"/>
    </xf>
    <xf numFmtId="3" fontId="9" fillId="0" borderId="23" xfId="0" applyNumberFormat="1" applyFont="1" applyBorder="1" applyAlignment="1">
      <alignment horizontal="right" vertical="center" wrapText="1"/>
    </xf>
    <xf numFmtId="3" fontId="9" fillId="0" borderId="24" xfId="0" applyNumberFormat="1" applyFont="1" applyBorder="1" applyAlignment="1">
      <alignment horizontal="right" vertical="center" wrapText="1"/>
    </xf>
    <xf numFmtId="3" fontId="9" fillId="0" borderId="25" xfId="0" applyNumberFormat="1" applyFont="1" applyBorder="1" applyAlignment="1">
      <alignment horizontal="right" vertical="center" wrapText="1"/>
    </xf>
    <xf numFmtId="3" fontId="9" fillId="0" borderId="26" xfId="0" applyNumberFormat="1" applyFont="1" applyBorder="1" applyAlignment="1">
      <alignment horizontal="right" vertical="center" wrapText="1"/>
    </xf>
    <xf numFmtId="165" fontId="9" fillId="0" borderId="1" xfId="0" applyNumberFormat="1" applyFont="1" applyBorder="1" applyAlignment="1">
      <alignment vertical="center"/>
    </xf>
    <xf numFmtId="0" fontId="0" fillId="0" borderId="1" xfId="0" applyBorder="1"/>
    <xf numFmtId="165" fontId="9" fillId="0" borderId="1" xfId="0" applyNumberFormat="1" applyFont="1" applyFill="1" applyBorder="1" applyAlignment="1">
      <alignment horizontal="right" vertical="center"/>
    </xf>
    <xf numFmtId="0" fontId="25" fillId="0" borderId="1" xfId="0" applyFont="1" applyBorder="1" applyAlignment="1">
      <alignment vertical="center" wrapText="1"/>
    </xf>
    <xf numFmtId="0" fontId="5" fillId="0" borderId="5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9" fillId="6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164" fontId="9" fillId="6" borderId="1" xfId="0" applyNumberFormat="1" applyFont="1" applyFill="1" applyBorder="1" applyAlignment="1">
      <alignment horizontal="center"/>
    </xf>
    <xf numFmtId="0" fontId="16" fillId="6" borderId="1" xfId="0" applyFont="1" applyFill="1" applyBorder="1" applyAlignment="1">
      <alignment horizontal="center" vertical="center"/>
    </xf>
    <xf numFmtId="3" fontId="9" fillId="3" borderId="2" xfId="0" applyNumberFormat="1" applyFont="1" applyFill="1" applyBorder="1" applyAlignment="1">
      <alignment horizontal="center"/>
    </xf>
    <xf numFmtId="0" fontId="9" fillId="6" borderId="5" xfId="0" applyFont="1" applyFill="1" applyBorder="1" applyAlignment="1">
      <alignment horizontal="center"/>
    </xf>
    <xf numFmtId="0" fontId="9" fillId="6" borderId="11" xfId="0" applyFont="1" applyFill="1" applyBorder="1" applyAlignment="1">
      <alignment horizontal="center"/>
    </xf>
    <xf numFmtId="0" fontId="9" fillId="6" borderId="6" xfId="0" applyFont="1" applyFill="1" applyBorder="1" applyAlignment="1">
      <alignment horizontal="center"/>
    </xf>
    <xf numFmtId="0" fontId="13" fillId="6" borderId="5" xfId="0" applyFont="1" applyFill="1" applyBorder="1" applyAlignment="1">
      <alignment horizontal="center" vertical="center"/>
    </xf>
    <xf numFmtId="0" fontId="13" fillId="6" borderId="11" xfId="0" applyFont="1" applyFill="1" applyBorder="1" applyAlignment="1">
      <alignment horizontal="center" vertical="center"/>
    </xf>
    <xf numFmtId="0" fontId="13" fillId="6" borderId="6" xfId="0" applyFont="1" applyFill="1" applyBorder="1" applyAlignment="1">
      <alignment horizontal="center" vertical="center"/>
    </xf>
    <xf numFmtId="164" fontId="9" fillId="6" borderId="5" xfId="0" applyNumberFormat="1" applyFont="1" applyFill="1" applyBorder="1" applyAlignment="1">
      <alignment horizontal="center"/>
    </xf>
    <xf numFmtId="164" fontId="9" fillId="6" borderId="11" xfId="0" applyNumberFormat="1" applyFont="1" applyFill="1" applyBorder="1" applyAlignment="1">
      <alignment horizontal="center"/>
    </xf>
    <xf numFmtId="164" fontId="9" fillId="6" borderId="6" xfId="0" applyNumberFormat="1" applyFont="1" applyFill="1" applyBorder="1" applyAlignment="1">
      <alignment horizontal="center"/>
    </xf>
    <xf numFmtId="0" fontId="5" fillId="6" borderId="5" xfId="0" applyFont="1" applyFill="1" applyBorder="1" applyAlignment="1">
      <alignment horizontal="center"/>
    </xf>
    <xf numFmtId="0" fontId="5" fillId="6" borderId="11" xfId="0" applyFont="1" applyFill="1" applyBorder="1" applyAlignment="1">
      <alignment horizontal="center"/>
    </xf>
    <xf numFmtId="0" fontId="5" fillId="6" borderId="6" xfId="0" applyFont="1" applyFill="1" applyBorder="1" applyAlignment="1">
      <alignment horizontal="center"/>
    </xf>
    <xf numFmtId="0" fontId="22" fillId="0" borderId="3" xfId="0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9" fillId="0" borderId="3" xfId="0" applyFont="1" applyFill="1" applyBorder="1" applyAlignment="1">
      <alignment horizontal="right" vertical="center"/>
    </xf>
    <xf numFmtId="0" fontId="9" fillId="0" borderId="4" xfId="0" applyFont="1" applyFill="1" applyBorder="1" applyAlignment="1">
      <alignment horizontal="right" vertical="center"/>
    </xf>
    <xf numFmtId="0" fontId="9" fillId="0" borderId="2" xfId="0" applyFont="1" applyFill="1" applyBorder="1" applyAlignment="1">
      <alignment horizontal="right" vertical="center"/>
    </xf>
    <xf numFmtId="0" fontId="5" fillId="0" borderId="1" xfId="0" applyFont="1" applyBorder="1" applyAlignment="1">
      <alignment horizontal="left" vertical="center"/>
    </xf>
    <xf numFmtId="0" fontId="9" fillId="0" borderId="3" xfId="0" applyFont="1" applyBorder="1" applyAlignment="1">
      <alignment horizontal="right" vertical="center"/>
    </xf>
    <xf numFmtId="0" fontId="9" fillId="0" borderId="4" xfId="0" applyFont="1" applyBorder="1" applyAlignment="1">
      <alignment horizontal="right" vertical="center"/>
    </xf>
    <xf numFmtId="0" fontId="9" fillId="0" borderId="2" xfId="0" applyFont="1" applyBorder="1" applyAlignment="1">
      <alignment horizontal="right" vertical="center"/>
    </xf>
    <xf numFmtId="0" fontId="5" fillId="0" borderId="2" xfId="0" applyFont="1" applyBorder="1" applyAlignment="1"/>
    <xf numFmtId="0" fontId="5" fillId="0" borderId="3" xfId="0" applyFont="1" applyBorder="1" applyAlignment="1"/>
    <xf numFmtId="0" fontId="5" fillId="0" borderId="4" xfId="0" applyFont="1" applyBorder="1" applyAlignment="1"/>
    <xf numFmtId="0" fontId="5" fillId="0" borderId="1" xfId="0" applyFont="1" applyBorder="1" applyAlignment="1"/>
    <xf numFmtId="0" fontId="9" fillId="3" borderId="1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8" xfId="0" applyFont="1" applyBorder="1" applyAlignment="1"/>
    <xf numFmtId="0" fontId="5" fillId="0" borderId="7" xfId="0" applyFont="1" applyBorder="1" applyAlignment="1"/>
    <xf numFmtId="0" fontId="5" fillId="6" borderId="1" xfId="0" applyFont="1" applyFill="1" applyBorder="1" applyAlignment="1"/>
    <xf numFmtId="0" fontId="5" fillId="6" borderId="1" xfId="0" applyFont="1" applyFill="1" applyBorder="1" applyAlignment="1">
      <alignment horizontal="left"/>
    </xf>
    <xf numFmtId="0" fontId="5" fillId="6" borderId="2" xfId="0" applyFont="1" applyFill="1" applyBorder="1" applyAlignment="1"/>
    <xf numFmtId="0" fontId="9" fillId="4" borderId="9" xfId="0" applyFont="1" applyFill="1" applyBorder="1" applyAlignment="1">
      <alignment horizontal="center"/>
    </xf>
    <xf numFmtId="0" fontId="9" fillId="4" borderId="12" xfId="0" applyFont="1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4" fillId="4" borderId="5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left" vertical="center"/>
    </xf>
    <xf numFmtId="0" fontId="5" fillId="6" borderId="5" xfId="0" applyFont="1" applyFill="1" applyBorder="1" applyAlignment="1">
      <alignment horizontal="left" vertical="center"/>
    </xf>
    <xf numFmtId="0" fontId="5" fillId="6" borderId="5" xfId="0" applyFont="1" applyFill="1" applyBorder="1" applyAlignment="1"/>
    <xf numFmtId="2" fontId="5" fillId="0" borderId="5" xfId="0" quotePrefix="1" applyNumberFormat="1" applyFont="1" applyBorder="1" applyAlignment="1">
      <alignment horizontal="center"/>
    </xf>
    <xf numFmtId="2" fontId="5" fillId="0" borderId="6" xfId="0" applyNumberFormat="1" applyFont="1" applyBorder="1" applyAlignment="1">
      <alignment horizontal="center"/>
    </xf>
    <xf numFmtId="0" fontId="5" fillId="0" borderId="5" xfId="0" quotePrefix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Fill="1" applyBorder="1" applyAlignment="1"/>
    <xf numFmtId="49" fontId="5" fillId="0" borderId="2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5" xfId="0" applyFont="1" applyFill="1" applyBorder="1" applyAlignment="1"/>
    <xf numFmtId="0" fontId="5" fillId="0" borderId="6" xfId="0" applyFont="1" applyFill="1" applyBorder="1" applyAlignment="1"/>
    <xf numFmtId="0" fontId="3" fillId="2" borderId="5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4" fillId="4" borderId="5" xfId="2" applyNumberFormat="1" applyFont="1" applyFill="1" applyBorder="1" applyAlignment="1" applyProtection="1">
      <alignment horizontal="center" vertical="center" wrapText="1"/>
    </xf>
    <xf numFmtId="0" fontId="0" fillId="4" borderId="11" xfId="0" applyFill="1" applyBorder="1" applyAlignment="1">
      <alignment vertical="center" wrapText="1"/>
    </xf>
    <xf numFmtId="0" fontId="0" fillId="4" borderId="6" xfId="0" applyFill="1" applyBorder="1" applyAlignment="1">
      <alignment vertical="center" wrapText="1"/>
    </xf>
    <xf numFmtId="0" fontId="5" fillId="7" borderId="5" xfId="0" applyFont="1" applyFill="1" applyBorder="1" applyAlignment="1">
      <alignment vertical="center" wrapText="1"/>
    </xf>
    <xf numFmtId="0" fontId="5" fillId="7" borderId="11" xfId="0" applyFont="1" applyFill="1" applyBorder="1" applyAlignment="1">
      <alignment vertical="center" wrapText="1"/>
    </xf>
    <xf numFmtId="0" fontId="5" fillId="7" borderId="6" xfId="0" applyFont="1" applyFill="1" applyBorder="1" applyAlignment="1">
      <alignment vertical="center" wrapText="1"/>
    </xf>
    <xf numFmtId="0" fontId="5" fillId="0" borderId="5" xfId="0" applyFont="1" applyBorder="1" applyAlignment="1"/>
    <xf numFmtId="0" fontId="5" fillId="0" borderId="6" xfId="0" applyFont="1" applyBorder="1" applyAlignment="1"/>
    <xf numFmtId="0" fontId="5" fillId="0" borderId="5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/>
    </xf>
    <xf numFmtId="49" fontId="5" fillId="0" borderId="6" xfId="0" applyNumberFormat="1" applyFont="1" applyBorder="1" applyAlignment="1">
      <alignment horizontal="center"/>
    </xf>
    <xf numFmtId="3" fontId="5" fillId="0" borderId="5" xfId="0" applyNumberFormat="1" applyFont="1" applyBorder="1" applyAlignment="1">
      <alignment horizontal="center"/>
    </xf>
    <xf numFmtId="3" fontId="5" fillId="0" borderId="6" xfId="0" applyNumberFormat="1" applyFont="1" applyBorder="1" applyAlignment="1">
      <alignment horizontal="center"/>
    </xf>
    <xf numFmtId="0" fontId="17" fillId="0" borderId="13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4" fillId="0" borderId="0" xfId="0" applyFont="1" applyFill="1" applyAlignment="1">
      <alignment horizontal="center"/>
    </xf>
    <xf numFmtId="0" fontId="26" fillId="0" borderId="0" xfId="0" applyFont="1"/>
    <xf numFmtId="0" fontId="26" fillId="0" borderId="0" xfId="0" applyFont="1" applyFill="1"/>
    <xf numFmtId="0" fontId="20" fillId="0" borderId="0" xfId="0" applyFont="1" applyFill="1"/>
    <xf numFmtId="0" fontId="15" fillId="0" borderId="0" xfId="0" applyFont="1"/>
    <xf numFmtId="1" fontId="14" fillId="0" borderId="0" xfId="0" applyNumberFormat="1" applyFont="1" applyFill="1" applyBorder="1"/>
    <xf numFmtId="0" fontId="20" fillId="0" borderId="0" xfId="0" applyFont="1" applyFill="1" applyBorder="1"/>
    <xf numFmtId="0" fontId="27" fillId="0" borderId="0" xfId="0" applyFont="1" applyFill="1" applyAlignment="1"/>
    <xf numFmtId="0" fontId="28" fillId="0" borderId="0" xfId="0" applyFont="1" applyFill="1"/>
    <xf numFmtId="0" fontId="29" fillId="0" borderId="0" xfId="0" applyFont="1" applyFill="1" applyAlignment="1"/>
    <xf numFmtId="0" fontId="29" fillId="0" borderId="0" xfId="0" applyFont="1" applyFill="1"/>
    <xf numFmtId="0" fontId="28" fillId="0" borderId="19" xfId="0" applyFont="1" applyFill="1" applyBorder="1"/>
    <xf numFmtId="0" fontId="30" fillId="0" borderId="19" xfId="0" applyFont="1" applyFill="1" applyBorder="1" applyAlignment="1"/>
    <xf numFmtId="0" fontId="28" fillId="0" borderId="19" xfId="0" applyFont="1" applyFill="1" applyBorder="1" applyAlignment="1"/>
    <xf numFmtId="0" fontId="31" fillId="0" borderId="0" xfId="1" applyNumberFormat="1" applyFont="1" applyFill="1" applyBorder="1" applyAlignment="1">
      <alignment vertical="top"/>
    </xf>
    <xf numFmtId="0" fontId="31" fillId="0" borderId="0" xfId="0" applyFont="1" applyFill="1" applyAlignment="1">
      <alignment vertical="top"/>
    </xf>
    <xf numFmtId="0" fontId="31" fillId="0" borderId="0" xfId="0" applyFont="1" applyFill="1" applyAlignment="1">
      <alignment vertical="top" wrapText="1"/>
    </xf>
    <xf numFmtId="0" fontId="28" fillId="0" borderId="0" xfId="0" applyFont="1" applyFill="1" applyAlignment="1">
      <alignment vertical="top"/>
    </xf>
    <xf numFmtId="0" fontId="31" fillId="0" borderId="20" xfId="1" applyNumberFormat="1" applyFont="1" applyFill="1" applyBorder="1" applyAlignment="1">
      <alignment vertical="top"/>
    </xf>
    <xf numFmtId="0" fontId="32" fillId="0" borderId="0" xfId="1" applyNumberFormat="1" applyFont="1" applyFill="1" applyBorder="1" applyAlignment="1"/>
    <xf numFmtId="3" fontId="28" fillId="0" borderId="0" xfId="0" applyNumberFormat="1" applyFont="1" applyFill="1"/>
    <xf numFmtId="3" fontId="30" fillId="0" borderId="0" xfId="0" applyNumberFormat="1" applyFont="1" applyFill="1"/>
    <xf numFmtId="3" fontId="30" fillId="0" borderId="0" xfId="1" applyNumberFormat="1" applyFont="1" applyFill="1" applyBorder="1" applyAlignment="1"/>
    <xf numFmtId="1" fontId="28" fillId="0" borderId="0" xfId="0" applyNumberFormat="1" applyFont="1" applyFill="1"/>
    <xf numFmtId="3" fontId="28" fillId="0" borderId="0" xfId="0" applyNumberFormat="1" applyFont="1" applyFill="1" applyAlignment="1">
      <alignment horizontal="center"/>
    </xf>
    <xf numFmtId="3" fontId="28" fillId="0" borderId="0" xfId="0" applyNumberFormat="1" applyFont="1" applyFill="1" applyBorder="1"/>
    <xf numFmtId="3" fontId="30" fillId="0" borderId="0" xfId="0" applyNumberFormat="1" applyFont="1" applyFill="1" applyBorder="1"/>
    <xf numFmtId="0" fontId="33" fillId="0" borderId="0" xfId="0" applyFont="1" applyFill="1"/>
    <xf numFmtId="0" fontId="32" fillId="0" borderId="0" xfId="1" applyNumberFormat="1" applyFont="1" applyFill="1" applyAlignment="1"/>
    <xf numFmtId="0" fontId="28" fillId="0" borderId="0" xfId="0" applyFont="1" applyFill="1" applyBorder="1"/>
    <xf numFmtId="3" fontId="28" fillId="0" borderId="0" xfId="0" applyNumberFormat="1" applyFont="1" applyFill="1" applyBorder="1" applyAlignment="1">
      <alignment horizontal="right"/>
    </xf>
    <xf numFmtId="3" fontId="30" fillId="0" borderId="0" xfId="0" applyNumberFormat="1" applyFont="1" applyFill="1" applyBorder="1" applyAlignment="1">
      <alignment horizontal="right"/>
    </xf>
    <xf numFmtId="3" fontId="28" fillId="0" borderId="0" xfId="0" applyNumberFormat="1" applyFont="1" applyFill="1" applyBorder="1" applyAlignment="1"/>
    <xf numFmtId="3" fontId="28" fillId="0" borderId="0" xfId="3" applyNumberFormat="1" applyFont="1" applyFill="1" applyBorder="1"/>
    <xf numFmtId="3" fontId="30" fillId="0" borderId="0" xfId="3" applyNumberFormat="1" applyFont="1" applyFill="1" applyBorder="1"/>
    <xf numFmtId="3" fontId="30" fillId="0" borderId="22" xfId="0" applyNumberFormat="1" applyFont="1" applyFill="1" applyBorder="1"/>
    <xf numFmtId="0" fontId="34" fillId="0" borderId="0" xfId="0" applyFont="1" applyFill="1" applyBorder="1"/>
    <xf numFmtId="0" fontId="35" fillId="0" borderId="0" xfId="4" applyFont="1" applyFill="1" applyBorder="1"/>
    <xf numFmtId="3" fontId="28" fillId="0" borderId="0" xfId="0" applyNumberFormat="1" applyFont="1" applyBorder="1" applyAlignment="1">
      <alignment horizontal="right"/>
    </xf>
    <xf numFmtId="0" fontId="27" fillId="0" borderId="0" xfId="0" applyFont="1" applyFill="1"/>
    <xf numFmtId="0" fontId="28" fillId="0" borderId="0" xfId="0" applyFont="1" applyFill="1" applyAlignment="1">
      <alignment horizontal="left"/>
    </xf>
    <xf numFmtId="0" fontId="28" fillId="0" borderId="0" xfId="0" applyFont="1" applyFill="1" applyAlignment="1"/>
    <xf numFmtId="0" fontId="31" fillId="0" borderId="0" xfId="1" applyNumberFormat="1" applyFont="1" applyFill="1" applyBorder="1" applyAlignment="1">
      <alignment vertical="top" wrapText="1"/>
    </xf>
    <xf numFmtId="0" fontId="36" fillId="0" borderId="0" xfId="0" applyFont="1" applyFill="1" applyAlignment="1">
      <alignment vertical="top" wrapText="1"/>
    </xf>
    <xf numFmtId="164" fontId="28" fillId="0" borderId="0" xfId="0" applyNumberFormat="1" applyFont="1" applyFill="1"/>
    <xf numFmtId="3" fontId="28" fillId="0" borderId="0" xfId="0" applyNumberFormat="1" applyFont="1" applyFill="1" applyAlignment="1">
      <alignment horizontal="right"/>
    </xf>
    <xf numFmtId="3" fontId="30" fillId="0" borderId="0" xfId="1" applyNumberFormat="1" applyFont="1" applyFill="1" applyAlignment="1"/>
    <xf numFmtId="3" fontId="30" fillId="0" borderId="21" xfId="0" applyNumberFormat="1" applyFont="1" applyFill="1" applyBorder="1"/>
    <xf numFmtId="3" fontId="37" fillId="0" borderId="0" xfId="0" applyNumberFormat="1" applyFont="1" applyFill="1" applyBorder="1" applyAlignment="1"/>
  </cellXfs>
  <cellStyles count="5">
    <cellStyle name="Hiperłącze" xfId="4" builtinId="8"/>
    <cellStyle name="Normalny" xfId="0" builtinId="0"/>
    <cellStyle name="Normalny 2" xfId="1"/>
    <cellStyle name="Normalny_Arkusz1" xfId="2"/>
    <cellStyle name="Procentowy" xfId="3" builtinId="5"/>
  </cellStyles>
  <dxfs count="8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theme="0"/>
        <name val="Calibri"/>
        <scheme val="minor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theme="0"/>
        <name val="Calibri"/>
        <scheme val="minor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none">
          <bgColor indexed="65"/>
        </patternFill>
      </fill>
      <alignment horizontal="general"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none">
          <bgColor indexed="65"/>
        </patternFill>
      </fill>
      <alignment horizontal="general"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border outline="0">
        <bottom style="medium">
          <color theme="1"/>
        </bottom>
      </border>
    </dxf>
    <dxf>
      <border outline="0">
        <bottom style="medium">
          <color theme="1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DEE9FA"/>
      <rgbColor rgb="008FB4FF"/>
      <rgbColor rgb="00CCFFFF"/>
      <rgbColor rgb="00660066"/>
      <rgbColor rgb="00FF8080"/>
      <rgbColor rgb="000066CC"/>
      <rgbColor rgb="00CCCCFF"/>
      <rgbColor rgb="00075297"/>
      <rgbColor rgb="00CDE0FB"/>
      <rgbColor rgb="00FFFF00"/>
      <rgbColor rgb="0000FFFF"/>
      <rgbColor rgb="00800080"/>
      <rgbColor rgb="00800000"/>
      <rgbColor rgb="00008080"/>
      <rgbColor rgb="0033CC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1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690550872680374E-2"/>
          <c:y val="3.285805145218168E-2"/>
          <c:w val="0.85714863785387707"/>
          <c:h val="0.7698515555081019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Nieruchomości_A!$A$3</c:f>
              <c:strCache>
                <c:ptCount val="1"/>
                <c:pt idx="0">
                  <c:v>Mieszkania oddane do użytkowania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tx1">
                  <a:lumMod val="95000"/>
                  <a:lumOff val="5000"/>
                </a:schemeClr>
              </a:solidFill>
            </a:ln>
          </c:spPr>
          <c:invertIfNegative val="0"/>
          <c:dLbls>
            <c:dLbl>
              <c:idx val="2"/>
              <c:layout>
                <c:manualLayout>
                  <c:x val="-1.1794191908404263E-3"/>
                  <c:y val="6.07082630691399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0"/>
                  <c:y val="5.84598088813940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1.1876537867182024E-3"/>
                  <c:y val="8.9959632421484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0"/>
                  <c:y val="5.84598088813940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accent3">
                  <a:lumMod val="20000"/>
                  <a:lumOff val="80000"/>
                </a:schemeClr>
              </a:solidFill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Nieruchomości_A!$D$1:$T$1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Nieruchomości_A!$D$4:$T$4</c:f>
              <c:numCache>
                <c:formatCode>#,##0</c:formatCode>
                <c:ptCount val="17"/>
                <c:pt idx="0">
                  <c:v>782</c:v>
                </c:pt>
                <c:pt idx="1">
                  <c:v>1088</c:v>
                </c:pt>
                <c:pt idx="2">
                  <c:v>2939</c:v>
                </c:pt>
                <c:pt idx="3">
                  <c:v>2981</c:v>
                </c:pt>
                <c:pt idx="4">
                  <c:v>2115</c:v>
                </c:pt>
                <c:pt idx="5">
                  <c:v>2636</c:v>
                </c:pt>
                <c:pt idx="6">
                  <c:v>3099</c:v>
                </c:pt>
                <c:pt idx="7">
                  <c:v>3295</c:v>
                </c:pt>
                <c:pt idx="8">
                  <c:v>4550</c:v>
                </c:pt>
                <c:pt idx="9">
                  <c:v>4276</c:v>
                </c:pt>
                <c:pt idx="10">
                  <c:v>3534</c:v>
                </c:pt>
                <c:pt idx="11">
                  <c:v>4422</c:v>
                </c:pt>
                <c:pt idx="12">
                  <c:v>5095</c:v>
                </c:pt>
                <c:pt idx="13">
                  <c:v>3851</c:v>
                </c:pt>
                <c:pt idx="14">
                  <c:v>3945</c:v>
                </c:pt>
                <c:pt idx="15">
                  <c:v>4506</c:v>
                </c:pt>
                <c:pt idx="16">
                  <c:v>5080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439344776"/>
        <c:axId val="439340464"/>
      </c:barChart>
      <c:lineChart>
        <c:grouping val="standard"/>
        <c:varyColors val="0"/>
        <c:ser>
          <c:idx val="0"/>
          <c:order val="1"/>
          <c:tx>
            <c:v>Przeciętna powierzchnia użytkowa 1 mieszkania oddanego do użytkowania</c:v>
          </c:tx>
          <c:spPr>
            <a:ln w="34925">
              <a:solidFill>
                <a:schemeClr val="tx1">
                  <a:lumMod val="95000"/>
                  <a:lumOff val="5000"/>
                </a:schemeClr>
              </a:solidFill>
              <a:prstDash val="dash"/>
            </a:ln>
            <a:effectLst/>
          </c:spPr>
          <c:marker>
            <c:symbol val="circle"/>
            <c:size val="9"/>
            <c:spPr>
              <a:solidFill>
                <a:schemeClr val="tx1">
                  <a:lumMod val="95000"/>
                  <a:lumOff val="5000"/>
                </a:schemeClr>
              </a:solidFill>
              <a:ln>
                <a:solidFill>
                  <a:prstClr val="black">
                    <a:lumMod val="95000"/>
                    <a:lumOff val="5000"/>
                  </a:prstClr>
                </a:solidFill>
              </a:ln>
              <a:effectLst/>
            </c:spPr>
          </c:marker>
          <c:dLbls>
            <c:dLbl>
              <c:idx val="0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/>
                  </a:pPr>
                  <a:endParaRPr lang="pl-PL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/>
                  </a:pPr>
                  <a:endParaRPr lang="pl-PL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8444711985833596E-2"/>
                  <c:y val="-4.1989793434336772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7.2151665507059239E-3"/>
                  <c:y val="3.6706103136770613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/>
                  </a:pPr>
                  <a:endParaRPr lang="pl-PL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/>
                  </a:pPr>
                  <a:endParaRPr lang="pl-PL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1.9419602823737815E-2"/>
                  <c:y val="-4.6001553502119166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2.6085873604152744E-2"/>
                  <c:y val="-4.4238247622082692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2.3727035222471892E-2"/>
                  <c:y val="-4.87351559975745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2.2982283657842752E-2"/>
                  <c:y val="-4.85718344965710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2.3727035222471892E-2"/>
                  <c:y val="3.89545573245164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pl-PL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Nieruchomości_A!$D$1:$R$1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Nieruchomości_A!$D$16:$T$16</c:f>
              <c:numCache>
                <c:formatCode>#\ ##0.0</c:formatCode>
                <c:ptCount val="17"/>
                <c:pt idx="0">
                  <c:v>80.2</c:v>
                </c:pt>
                <c:pt idx="1">
                  <c:v>69.7</c:v>
                </c:pt>
                <c:pt idx="2">
                  <c:v>70.099999999999994</c:v>
                </c:pt>
                <c:pt idx="3">
                  <c:v>80</c:v>
                </c:pt>
                <c:pt idx="4">
                  <c:v>83.3</c:v>
                </c:pt>
                <c:pt idx="5">
                  <c:v>76.3</c:v>
                </c:pt>
                <c:pt idx="6">
                  <c:v>73</c:v>
                </c:pt>
                <c:pt idx="7">
                  <c:v>69.7</c:v>
                </c:pt>
                <c:pt idx="8">
                  <c:v>68.5</c:v>
                </c:pt>
                <c:pt idx="9">
                  <c:v>73.8</c:v>
                </c:pt>
                <c:pt idx="10">
                  <c:v>72.900000000000006</c:v>
                </c:pt>
                <c:pt idx="11">
                  <c:v>70.900000000000006</c:v>
                </c:pt>
                <c:pt idx="12" formatCode="General">
                  <c:v>65.5</c:v>
                </c:pt>
                <c:pt idx="13" formatCode="General">
                  <c:v>65.099999999999994</c:v>
                </c:pt>
                <c:pt idx="14" formatCode="General">
                  <c:v>61.6</c:v>
                </c:pt>
                <c:pt idx="15" formatCode="General">
                  <c:v>56.6</c:v>
                </c:pt>
                <c:pt idx="16" formatCode="General">
                  <c:v>59.7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340856"/>
        <c:axId val="439339288"/>
      </c:lineChart>
      <c:catAx>
        <c:axId val="43934477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txPr>
          <a:bodyPr rot="0" vert="horz"/>
          <a:lstStyle/>
          <a:p>
            <a:pPr>
              <a:defRPr/>
            </a:pPr>
            <a:endParaRPr lang="pl-PL"/>
          </a:p>
        </c:txPr>
        <c:crossAx val="4393404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3934046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1"/>
        <c:majorTickMark val="cross"/>
        <c:minorTickMark val="none"/>
        <c:tickLblPos val="nextTo"/>
        <c:txPr>
          <a:bodyPr rot="0" vert="horz"/>
          <a:lstStyle/>
          <a:p>
            <a:pPr>
              <a:defRPr sz="1200"/>
            </a:pPr>
            <a:endParaRPr lang="pl-PL"/>
          </a:p>
        </c:txPr>
        <c:crossAx val="439344776"/>
        <c:crosses val="autoZero"/>
        <c:crossBetween val="between"/>
        <c:majorUnit val="1000"/>
      </c:valAx>
      <c:catAx>
        <c:axId val="4393408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39339288"/>
        <c:crosses val="autoZero"/>
        <c:auto val="0"/>
        <c:lblAlgn val="ctr"/>
        <c:lblOffset val="100"/>
        <c:noMultiLvlLbl val="0"/>
      </c:catAx>
      <c:valAx>
        <c:axId val="439339288"/>
        <c:scaling>
          <c:orientation val="minMax"/>
          <c:max val="90"/>
          <c:min val="30"/>
        </c:scaling>
        <c:delete val="0"/>
        <c:axPos val="r"/>
        <c:numFmt formatCode="#,##0" sourceLinked="0"/>
        <c:majorTickMark val="cross"/>
        <c:minorTickMark val="none"/>
        <c:tickLblPos val="nextTo"/>
        <c:txPr>
          <a:bodyPr rot="0" vert="horz"/>
          <a:lstStyle/>
          <a:p>
            <a:pPr>
              <a:defRPr sz="1200"/>
            </a:pPr>
            <a:endParaRPr lang="pl-PL"/>
          </a:p>
        </c:txPr>
        <c:crossAx val="439340856"/>
        <c:crosses val="max"/>
        <c:crossBetween val="between"/>
        <c:majorUnit val="10"/>
      </c:valAx>
    </c:plotArea>
    <c:legend>
      <c:legendPos val="r"/>
      <c:layout>
        <c:manualLayout>
          <c:xMode val="edge"/>
          <c:yMode val="edge"/>
          <c:x val="4.3033307390449783E-2"/>
          <c:y val="0.86296765395656561"/>
          <c:w val="0.91535599011833235"/>
          <c:h val="0.11463872117380157"/>
        </c:manualLayout>
      </c:layout>
      <c:overlay val="0"/>
      <c:txPr>
        <a:bodyPr/>
        <a:lstStyle/>
        <a:p>
          <a:pPr>
            <a:defRPr sz="1400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 alignWithMargins="0">
      <c:oddHeader>&amp;A</c:oddHeader>
      <c:oddFooter>Page &amp;P</c:oddFooter>
    </c:headerFooter>
    <c:pageMargins b="1" l="0.75000000000000056" r="0.75000000000000056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1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autoTitleDeleted val="1"/>
    <c:plotArea>
      <c:layout>
        <c:manualLayout>
          <c:layoutTarget val="inner"/>
          <c:xMode val="edge"/>
          <c:yMode val="edge"/>
          <c:x val="8.7994062364690318E-2"/>
          <c:y val="4.8885984900250014E-2"/>
          <c:w val="0.886902367790674"/>
          <c:h val="0.8517577335528642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Nieruchomości_A!$A$100</c:f>
              <c:strCache>
                <c:ptCount val="1"/>
                <c:pt idx="0">
                  <c:v>Pozwolenia na budowę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tx1">
                  <a:lumMod val="95000"/>
                  <a:lumOff val="5000"/>
                </a:schemeClr>
              </a:solidFill>
            </a:ln>
            <a:effectLst/>
          </c:spPr>
          <c:invertIfNegative val="0"/>
          <c:dLbls>
            <c:dLbl>
              <c:idx val="1"/>
              <c:layout>
                <c:manualLayout>
                  <c:x val="1.3249882890326225E-3"/>
                  <c:y val="1.554561522018098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/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7433517941121803E-3"/>
                  <c:y val="7.64412223616867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/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Nieruchomości_A!$D$1:$T$1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Nieruchomości_A!$D$101:$T$101</c:f>
              <c:numCache>
                <c:formatCode>#,##0</c:formatCode>
                <c:ptCount val="17"/>
                <c:pt idx="0">
                  <c:v>2190</c:v>
                </c:pt>
                <c:pt idx="1">
                  <c:v>1133</c:v>
                </c:pt>
                <c:pt idx="2">
                  <c:v>1636</c:v>
                </c:pt>
                <c:pt idx="3">
                  <c:v>1111</c:v>
                </c:pt>
                <c:pt idx="4">
                  <c:v>2810</c:v>
                </c:pt>
                <c:pt idx="5">
                  <c:v>4291</c:v>
                </c:pt>
                <c:pt idx="6">
                  <c:v>5494</c:v>
                </c:pt>
                <c:pt idx="7">
                  <c:v>6696</c:v>
                </c:pt>
                <c:pt idx="8">
                  <c:v>6836</c:v>
                </c:pt>
                <c:pt idx="9">
                  <c:v>4984</c:v>
                </c:pt>
                <c:pt idx="10">
                  <c:v>3349</c:v>
                </c:pt>
                <c:pt idx="11">
                  <c:v>3132</c:v>
                </c:pt>
                <c:pt idx="12">
                  <c:v>4230</c:v>
                </c:pt>
                <c:pt idx="13">
                  <c:v>3371</c:v>
                </c:pt>
                <c:pt idx="14">
                  <c:v>4443</c:v>
                </c:pt>
                <c:pt idx="15">
                  <c:v>4549</c:v>
                </c:pt>
                <c:pt idx="16">
                  <c:v>6904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439341248"/>
        <c:axId val="439341640"/>
      </c:barChart>
      <c:catAx>
        <c:axId val="439341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pl-PL"/>
          </a:p>
        </c:txPr>
        <c:crossAx val="4393416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934164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pl-PL"/>
          </a:p>
        </c:txPr>
        <c:crossAx val="43934124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 alignWithMargins="0"/>
    <c:pageMargins b="1" l="0.75000000000000056" r="0.75000000000000056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1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autoTitleDeleted val="1"/>
    <c:plotArea>
      <c:layout>
        <c:manualLayout>
          <c:layoutTarget val="inner"/>
          <c:xMode val="edge"/>
          <c:yMode val="edge"/>
          <c:x val="8.7994062364690415E-2"/>
          <c:y val="4.8885984900250014E-2"/>
          <c:w val="0.88690236779067377"/>
          <c:h val="0.8517577335528644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Nieruchomości_A!$B$55</c:f>
              <c:strCache>
                <c:ptCount val="1"/>
                <c:pt idx="0">
                  <c:v>liczba mieszkań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tx1">
                  <a:lumMod val="95000"/>
                  <a:lumOff val="5000"/>
                </a:schemeClr>
              </a:solidFill>
            </a:ln>
            <a:effectLst/>
          </c:spPr>
          <c:invertIfNegative val="0"/>
          <c:dLbls>
            <c:dLbl>
              <c:idx val="1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>
                    <a:defRPr sz="1200">
                      <a:solidFill>
                        <a:schemeClr val="bg1"/>
                      </a:solidFill>
                    </a:defRPr>
                  </a:pPr>
                  <a:endParaRPr lang="pl-PL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>
                    <a:defRPr sz="1200">
                      <a:solidFill>
                        <a:schemeClr val="bg1"/>
                      </a:solidFill>
                    </a:defRPr>
                  </a:pPr>
                  <a:endParaRPr lang="pl-PL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 sz="1200">
                    <a:solidFill>
                      <a:schemeClr val="bg1"/>
                    </a:solidFill>
                  </a:defRPr>
                </a:pPr>
                <a:endParaRPr lang="pl-PL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Nieruchomości_A!$D$1:$T$1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Nieruchomości_A!$D$55:$T$55</c:f>
              <c:numCache>
                <c:formatCode>#,##0</c:formatCode>
                <c:ptCount val="17"/>
                <c:pt idx="0">
                  <c:v>156043</c:v>
                </c:pt>
                <c:pt idx="1">
                  <c:v>156967</c:v>
                </c:pt>
                <c:pt idx="2">
                  <c:v>165200</c:v>
                </c:pt>
                <c:pt idx="3">
                  <c:v>168102</c:v>
                </c:pt>
                <c:pt idx="4">
                  <c:v>169894</c:v>
                </c:pt>
                <c:pt idx="5">
                  <c:v>172257</c:v>
                </c:pt>
                <c:pt idx="6">
                  <c:v>175192</c:v>
                </c:pt>
                <c:pt idx="7">
                  <c:v>178343</c:v>
                </c:pt>
                <c:pt idx="8">
                  <c:v>182699</c:v>
                </c:pt>
                <c:pt idx="9">
                  <c:v>186552</c:v>
                </c:pt>
                <c:pt idx="10">
                  <c:v>190428</c:v>
                </c:pt>
                <c:pt idx="11">
                  <c:v>194638</c:v>
                </c:pt>
                <c:pt idx="12">
                  <c:v>199548</c:v>
                </c:pt>
                <c:pt idx="13">
                  <c:v>203223</c:v>
                </c:pt>
                <c:pt idx="14">
                  <c:v>206902</c:v>
                </c:pt>
                <c:pt idx="15">
                  <c:v>211200</c:v>
                </c:pt>
                <c:pt idx="16" formatCode="General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06894904"/>
        <c:axId val="206893728"/>
      </c:barChart>
      <c:catAx>
        <c:axId val="206894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pl-PL"/>
          </a:p>
        </c:txPr>
        <c:crossAx val="206893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689372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pl-PL"/>
          </a:p>
        </c:txPr>
        <c:crossAx val="20689490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 alignWithMargins="0"/>
    <c:pageMargins b="1" l="0.75000000000000089" r="0.75000000000000089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1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autoTitleDeleted val="1"/>
    <c:plotArea>
      <c:layout>
        <c:manualLayout>
          <c:layoutTarget val="inner"/>
          <c:xMode val="edge"/>
          <c:yMode val="edge"/>
          <c:x val="8.7994062364690415E-2"/>
          <c:y val="4.8885984900250014E-2"/>
          <c:w val="0.62084435041709884"/>
          <c:h val="0.85175773355286444"/>
        </c:manualLayout>
      </c:layout>
      <c:lineChart>
        <c:grouping val="standard"/>
        <c:varyColors val="0"/>
        <c:ser>
          <c:idx val="2"/>
          <c:order val="1"/>
          <c:tx>
            <c:strRef>
              <c:f>Nieruchomości_A!$A$90</c:f>
              <c:strCache>
                <c:ptCount val="1"/>
                <c:pt idx="0">
                  <c:v>zużycie gazu [w tys. M3]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>
                        <a:lumMod val="65000"/>
                      </a:schemeClr>
                    </a:solidFill>
                  </a:defRPr>
                </a:pPr>
                <a:endParaRPr lang="pl-PL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Nieruchomości_A!$D$1:$T$1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Nieruchomości_A!$D$90:$T$90</c:f>
              <c:numCache>
                <c:formatCode>#,##0</c:formatCode>
                <c:ptCount val="17"/>
                <c:pt idx="0">
                  <c:v>43993</c:v>
                </c:pt>
                <c:pt idx="1">
                  <c:v>49135</c:v>
                </c:pt>
                <c:pt idx="2">
                  <c:v>48453</c:v>
                </c:pt>
                <c:pt idx="5">
                  <c:v>54979.7</c:v>
                </c:pt>
                <c:pt idx="6">
                  <c:v>52192.800000000003</c:v>
                </c:pt>
                <c:pt idx="7">
                  <c:v>58092.9</c:v>
                </c:pt>
                <c:pt idx="8">
                  <c:v>56120.9</c:v>
                </c:pt>
                <c:pt idx="9">
                  <c:v>57608.1</c:v>
                </c:pt>
                <c:pt idx="10">
                  <c:v>73473.8</c:v>
                </c:pt>
                <c:pt idx="11">
                  <c:v>53248.7</c:v>
                </c:pt>
                <c:pt idx="12">
                  <c:v>61182.1</c:v>
                </c:pt>
                <c:pt idx="13">
                  <c:v>66069.399999999994</c:v>
                </c:pt>
                <c:pt idx="14">
                  <c:v>54124</c:v>
                </c:pt>
                <c:pt idx="15">
                  <c:v>54240.7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Nieruchomości_A!$A$96</c:f>
              <c:strCache>
                <c:ptCount val="1"/>
                <c:pt idx="0">
                  <c:v>woda dostarczona gospodarstwom domowym [dam3]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>
                        <a:lumMod val="65000"/>
                      </a:schemeClr>
                    </a:solidFill>
                  </a:defRPr>
                </a:pPr>
                <a:endParaRPr lang="pl-PL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Nieruchomości_A!$D$1:$T$1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Nieruchomości_A!$D$96:$T$96</c:f>
              <c:numCache>
                <c:formatCode>#,##0</c:formatCode>
                <c:ptCount val="17"/>
                <c:pt idx="0">
                  <c:v>20050.5</c:v>
                </c:pt>
                <c:pt idx="1">
                  <c:v>19678.8</c:v>
                </c:pt>
                <c:pt idx="2">
                  <c:v>18817.599999999999</c:v>
                </c:pt>
                <c:pt idx="3">
                  <c:v>18511.599999999999</c:v>
                </c:pt>
                <c:pt idx="4">
                  <c:v>18146.7</c:v>
                </c:pt>
                <c:pt idx="5">
                  <c:v>18358.8</c:v>
                </c:pt>
                <c:pt idx="6">
                  <c:v>17469.8</c:v>
                </c:pt>
                <c:pt idx="7">
                  <c:v>17769.5</c:v>
                </c:pt>
                <c:pt idx="8">
                  <c:v>17863.7</c:v>
                </c:pt>
                <c:pt idx="9">
                  <c:v>17852.3</c:v>
                </c:pt>
                <c:pt idx="10">
                  <c:v>17319.7</c:v>
                </c:pt>
                <c:pt idx="11">
                  <c:v>17096.400000000001</c:v>
                </c:pt>
                <c:pt idx="12">
                  <c:v>17031.900000000001</c:v>
                </c:pt>
                <c:pt idx="13">
                  <c:v>16958.099999999999</c:v>
                </c:pt>
                <c:pt idx="14">
                  <c:v>17201.5</c:v>
                </c:pt>
                <c:pt idx="15">
                  <c:v>17436.3</c:v>
                </c:pt>
                <c:pt idx="16">
                  <c:v>17740.5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2021120"/>
        <c:axId val="442022296"/>
      </c:lineChart>
      <c:lineChart>
        <c:grouping val="standard"/>
        <c:varyColors val="0"/>
        <c:ser>
          <c:idx val="0"/>
          <c:order val="0"/>
          <c:tx>
            <c:strRef>
              <c:f>Nieruchomości_A!$A$83</c:f>
              <c:strCache>
                <c:ptCount val="1"/>
                <c:pt idx="0">
                  <c:v>zużycie energii elektrycznej na niskim napięciu [MWh]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>
                        <a:lumMod val="65000"/>
                      </a:schemeClr>
                    </a:solidFill>
                  </a:defRPr>
                </a:pPr>
                <a:endParaRPr lang="pl-PL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Nieruchomości_A!$D$1:$T$1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Nieruchomości_A!$D$83:$T$83</c:f>
              <c:numCache>
                <c:formatCode>#,##0</c:formatCode>
                <c:ptCount val="17"/>
                <c:pt idx="0">
                  <c:v>352507</c:v>
                </c:pt>
                <c:pt idx="1">
                  <c:v>352337</c:v>
                </c:pt>
                <c:pt idx="2">
                  <c:v>374191</c:v>
                </c:pt>
                <c:pt idx="3">
                  <c:v>369405</c:v>
                </c:pt>
                <c:pt idx="4">
                  <c:v>378567</c:v>
                </c:pt>
                <c:pt idx="5">
                  <c:v>395411</c:v>
                </c:pt>
                <c:pt idx="6">
                  <c:v>390108.89</c:v>
                </c:pt>
                <c:pt idx="7">
                  <c:v>382121.68</c:v>
                </c:pt>
                <c:pt idx="8">
                  <c:v>401482</c:v>
                </c:pt>
                <c:pt idx="9">
                  <c:v>406675</c:v>
                </c:pt>
                <c:pt idx="10">
                  <c:v>424861</c:v>
                </c:pt>
                <c:pt idx="11">
                  <c:v>394416</c:v>
                </c:pt>
                <c:pt idx="12">
                  <c:v>403554</c:v>
                </c:pt>
                <c:pt idx="13">
                  <c:v>402884</c:v>
                </c:pt>
                <c:pt idx="14">
                  <c:v>410706</c:v>
                </c:pt>
                <c:pt idx="15">
                  <c:v>382252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2019160"/>
        <c:axId val="442017200"/>
      </c:lineChart>
      <c:catAx>
        <c:axId val="442021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pl-PL"/>
          </a:p>
        </c:txPr>
        <c:crossAx val="442022296"/>
        <c:crosses val="autoZero"/>
        <c:auto val="1"/>
        <c:lblAlgn val="ctr"/>
        <c:lblOffset val="100"/>
        <c:noMultiLvlLbl val="0"/>
      </c:catAx>
      <c:valAx>
        <c:axId val="44202229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pl-PL"/>
          </a:p>
        </c:txPr>
        <c:crossAx val="442021120"/>
        <c:crosses val="autoZero"/>
        <c:crossBetween val="between"/>
      </c:valAx>
      <c:valAx>
        <c:axId val="442017200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crossAx val="442019160"/>
        <c:crosses val="max"/>
        <c:crossBetween val="between"/>
      </c:valAx>
      <c:catAx>
        <c:axId val="4420191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4201720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7367823392958268"/>
          <c:y val="0.15890448050090836"/>
          <c:w val="0.21922688516665242"/>
          <c:h val="0.59441580377051351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 alignWithMargins="0"/>
    <c:pageMargins b="1" l="0.75000000000000089" r="0.75000000000000089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 sz="1200"/>
              <a:t>ŚREDNIA CENA OFERTOWA I</a:t>
            </a:r>
            <a:r>
              <a:rPr lang="pl-PL" sz="1200" baseline="0"/>
              <a:t> TRANSAKCYJNA</a:t>
            </a:r>
            <a:r>
              <a:rPr lang="pl-PL" sz="1200"/>
              <a:t> MIESZKAŃ NA RYNKU PIERWOTNYM ORAZ CENA OFERTOWA</a:t>
            </a:r>
            <a:r>
              <a:rPr lang="pl-PL" sz="1200" baseline="0"/>
              <a:t> NA RYNKU WTÓRNYM W WYBRANYCH MIASTACH POLSKI </a:t>
            </a:r>
            <a:r>
              <a:rPr lang="pl-PL" sz="1200" b="0" i="0" u="none" strike="noStrike" baseline="0">
                <a:effectLst/>
              </a:rPr>
              <a:t>W IV KWARTALE 2017 R. </a:t>
            </a:r>
            <a:endParaRPr lang="pl-PL" sz="12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Rynek pierwotny - ceny ofertowe</c:v>
          </c:tx>
          <c:spPr>
            <a:solidFill>
              <a:schemeClr val="accent3">
                <a:lumMod val="60000"/>
                <a:lumOff val="40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  <a:effectLst/>
          </c:spPr>
          <c:invertIfNegative val="0"/>
          <c:dLbls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rot="-540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tx1">
                          <a:lumMod val="95000"/>
                          <a:lumOff val="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l-PL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95000"/>
                        <a:lumOff val="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'CENY - rynek pierwotny'!$B$7:$R$7</c:f>
              <c:strCache>
                <c:ptCount val="17"/>
                <c:pt idx="0">
                  <c:v>Białystok</c:v>
                </c:pt>
                <c:pt idx="1">
                  <c:v>Bydgoszcz</c:v>
                </c:pt>
                <c:pt idx="2">
                  <c:v>Gdańsk</c:v>
                </c:pt>
                <c:pt idx="3">
                  <c:v>Gdynia</c:v>
                </c:pt>
                <c:pt idx="4">
                  <c:v>Katowice</c:v>
                </c:pt>
                <c:pt idx="5">
                  <c:v>Kielce</c:v>
                </c:pt>
                <c:pt idx="6">
                  <c:v>Kraków</c:v>
                </c:pt>
                <c:pt idx="7">
                  <c:v>Lublin</c:v>
                </c:pt>
                <c:pt idx="8">
                  <c:v>Łódź</c:v>
                </c:pt>
                <c:pt idx="9">
                  <c:v>Olsztyn</c:v>
                </c:pt>
                <c:pt idx="10">
                  <c:v>Opole</c:v>
                </c:pt>
                <c:pt idx="11">
                  <c:v>Poznań</c:v>
                </c:pt>
                <c:pt idx="12">
                  <c:v>Rzeszów</c:v>
                </c:pt>
                <c:pt idx="13">
                  <c:v>Szczecin</c:v>
                </c:pt>
                <c:pt idx="14">
                  <c:v>Warszawa</c:v>
                </c:pt>
                <c:pt idx="15">
                  <c:v>Wrocław</c:v>
                </c:pt>
                <c:pt idx="16">
                  <c:v>Zielona Góra</c:v>
                </c:pt>
              </c:strCache>
            </c:strRef>
          </c:cat>
          <c:val>
            <c:numRef>
              <c:f>'CENY - rynek pierwotny'!$B$53:$R$53</c:f>
              <c:numCache>
                <c:formatCode>#,##0</c:formatCode>
                <c:ptCount val="17"/>
                <c:pt idx="0">
                  <c:v>5066</c:v>
                </c:pt>
                <c:pt idx="1">
                  <c:v>6041</c:v>
                </c:pt>
                <c:pt idx="2">
                  <c:v>7370.8445826893767</c:v>
                </c:pt>
                <c:pt idx="3">
                  <c:v>7954.6890885147468</c:v>
                </c:pt>
                <c:pt idx="4">
                  <c:v>5479.3645023425524</c:v>
                </c:pt>
                <c:pt idx="5">
                  <c:v>4761.5150213151646</c:v>
                </c:pt>
                <c:pt idx="6">
                  <c:v>6973.8303731658816</c:v>
                </c:pt>
                <c:pt idx="7">
                  <c:v>5209</c:v>
                </c:pt>
                <c:pt idx="8">
                  <c:v>5332</c:v>
                </c:pt>
                <c:pt idx="9">
                  <c:v>5575.18</c:v>
                </c:pt>
                <c:pt idx="10">
                  <c:v>4864.1224519999996</c:v>
                </c:pt>
                <c:pt idx="11">
                  <c:v>6550.6193447136566</c:v>
                </c:pt>
                <c:pt idx="12">
                  <c:v>4992</c:v>
                </c:pt>
                <c:pt idx="13">
                  <c:v>5572.6145539347126</c:v>
                </c:pt>
                <c:pt idx="14">
                  <c:v>8019.7561015507645</c:v>
                </c:pt>
                <c:pt idx="15">
                  <c:v>6526.141895687012</c:v>
                </c:pt>
                <c:pt idx="16">
                  <c:v>3937</c:v>
                </c:pt>
              </c:numCache>
            </c:numRef>
          </c:val>
        </c:ser>
        <c:ser>
          <c:idx val="1"/>
          <c:order val="1"/>
          <c:tx>
            <c:v>Rynek pierwotny - ceny transakcyjne</c:v>
          </c:tx>
          <c:spPr>
            <a:solidFill>
              <a:schemeClr val="accent3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'CENY - rynek pierwotny'!$B$7:$R$7</c:f>
              <c:strCache>
                <c:ptCount val="17"/>
                <c:pt idx="0">
                  <c:v>Białystok</c:v>
                </c:pt>
                <c:pt idx="1">
                  <c:v>Bydgoszcz</c:v>
                </c:pt>
                <c:pt idx="2">
                  <c:v>Gdańsk</c:v>
                </c:pt>
                <c:pt idx="3">
                  <c:v>Gdynia</c:v>
                </c:pt>
                <c:pt idx="4">
                  <c:v>Katowice</c:v>
                </c:pt>
                <c:pt idx="5">
                  <c:v>Kielce</c:v>
                </c:pt>
                <c:pt idx="6">
                  <c:v>Kraków</c:v>
                </c:pt>
                <c:pt idx="7">
                  <c:v>Lublin</c:v>
                </c:pt>
                <c:pt idx="8">
                  <c:v>Łódź</c:v>
                </c:pt>
                <c:pt idx="9">
                  <c:v>Olsztyn</c:v>
                </c:pt>
                <c:pt idx="10">
                  <c:v>Opole</c:v>
                </c:pt>
                <c:pt idx="11">
                  <c:v>Poznań</c:v>
                </c:pt>
                <c:pt idx="12">
                  <c:v>Rzeszów</c:v>
                </c:pt>
                <c:pt idx="13">
                  <c:v>Szczecin</c:v>
                </c:pt>
                <c:pt idx="14">
                  <c:v>Warszawa</c:v>
                </c:pt>
                <c:pt idx="15">
                  <c:v>Wrocław</c:v>
                </c:pt>
                <c:pt idx="16">
                  <c:v>Zielona Góra</c:v>
                </c:pt>
              </c:strCache>
            </c:strRef>
          </c:cat>
          <c:val>
            <c:numRef>
              <c:f>'CENY - rynek pierwotny'!$U$53:$AK$53</c:f>
              <c:numCache>
                <c:formatCode>#,##0</c:formatCode>
                <c:ptCount val="17"/>
                <c:pt idx="0">
                  <c:v>4587</c:v>
                </c:pt>
                <c:pt idx="1">
                  <c:v>5177</c:v>
                </c:pt>
                <c:pt idx="2">
                  <c:v>6829.4880413729461</c:v>
                </c:pt>
                <c:pt idx="3">
                  <c:v>6901.9687569376438</c:v>
                </c:pt>
                <c:pt idx="4">
                  <c:v>5266.2504186550786</c:v>
                </c:pt>
                <c:pt idx="5">
                  <c:v>4689.0692364746037</c:v>
                </c:pt>
                <c:pt idx="6">
                  <c:v>6790.6162672859264</c:v>
                </c:pt>
                <c:pt idx="7">
                  <c:v>5093</c:v>
                </c:pt>
                <c:pt idx="8">
                  <c:v>5148</c:v>
                </c:pt>
                <c:pt idx="9">
                  <c:v>5386.75</c:v>
                </c:pt>
                <c:pt idx="10">
                  <c:v>4796.5046670000002</c:v>
                </c:pt>
                <c:pt idx="11">
                  <c:v>6351.8316065573799</c:v>
                </c:pt>
                <c:pt idx="12">
                  <c:v>4842</c:v>
                </c:pt>
                <c:pt idx="13">
                  <c:v>5436.478458027952</c:v>
                </c:pt>
                <c:pt idx="14">
                  <c:v>7750.8802709953743</c:v>
                </c:pt>
                <c:pt idx="15">
                  <c:v>6389</c:v>
                </c:pt>
                <c:pt idx="16">
                  <c:v>3873</c:v>
                </c:pt>
              </c:numCache>
            </c:numRef>
          </c:val>
        </c:ser>
        <c:ser>
          <c:idx val="2"/>
          <c:order val="2"/>
          <c:tx>
            <c:v>Rynek wtórny - ceny ofertowe</c:v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95000"/>
                        <a:lumOff val="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'CENY - rynek pierwotny'!$B$7:$R$7</c:f>
              <c:strCache>
                <c:ptCount val="17"/>
                <c:pt idx="0">
                  <c:v>Białystok</c:v>
                </c:pt>
                <c:pt idx="1">
                  <c:v>Bydgoszcz</c:v>
                </c:pt>
                <c:pt idx="2">
                  <c:v>Gdańsk</c:v>
                </c:pt>
                <c:pt idx="3">
                  <c:v>Gdynia</c:v>
                </c:pt>
                <c:pt idx="4">
                  <c:v>Katowice</c:v>
                </c:pt>
                <c:pt idx="5">
                  <c:v>Kielce</c:v>
                </c:pt>
                <c:pt idx="6">
                  <c:v>Kraków</c:v>
                </c:pt>
                <c:pt idx="7">
                  <c:v>Lublin</c:v>
                </c:pt>
                <c:pt idx="8">
                  <c:v>Łódź</c:v>
                </c:pt>
                <c:pt idx="9">
                  <c:v>Olsztyn</c:v>
                </c:pt>
                <c:pt idx="10">
                  <c:v>Opole</c:v>
                </c:pt>
                <c:pt idx="11">
                  <c:v>Poznań</c:v>
                </c:pt>
                <c:pt idx="12">
                  <c:v>Rzeszów</c:v>
                </c:pt>
                <c:pt idx="13">
                  <c:v>Szczecin</c:v>
                </c:pt>
                <c:pt idx="14">
                  <c:v>Warszawa</c:v>
                </c:pt>
                <c:pt idx="15">
                  <c:v>Wrocław</c:v>
                </c:pt>
                <c:pt idx="16">
                  <c:v>Zielona Góra</c:v>
                </c:pt>
              </c:strCache>
            </c:strRef>
          </c:cat>
          <c:val>
            <c:numRef>
              <c:f>'Ceny - rynek wtórny'!$B$53:$R$53</c:f>
              <c:numCache>
                <c:formatCode>#,##0</c:formatCode>
                <c:ptCount val="17"/>
                <c:pt idx="0">
                  <c:v>4746</c:v>
                </c:pt>
                <c:pt idx="1">
                  <c:v>4328</c:v>
                </c:pt>
                <c:pt idx="2">
                  <c:v>7345.0667597405554</c:v>
                </c:pt>
                <c:pt idx="3">
                  <c:v>7383.2999145124168</c:v>
                </c:pt>
                <c:pt idx="4">
                  <c:v>4012.8543165467627</c:v>
                </c:pt>
                <c:pt idx="5">
                  <c:v>4189.234509513215</c:v>
                </c:pt>
                <c:pt idx="6">
                  <c:v>7593.2511873132498</c:v>
                </c:pt>
                <c:pt idx="7">
                  <c:v>5142</c:v>
                </c:pt>
                <c:pt idx="8">
                  <c:v>4314</c:v>
                </c:pt>
                <c:pt idx="9">
                  <c:v>4516</c:v>
                </c:pt>
                <c:pt idx="10">
                  <c:v>4585.9902305795122</c:v>
                </c:pt>
                <c:pt idx="11">
                  <c:v>6355.2659397076122</c:v>
                </c:pt>
                <c:pt idx="12">
                  <c:v>5225</c:v>
                </c:pt>
                <c:pt idx="13">
                  <c:v>4654.275974447798</c:v>
                </c:pt>
                <c:pt idx="14">
                  <c:v>9235.3444947412936</c:v>
                </c:pt>
                <c:pt idx="15">
                  <c:v>6365.4747487421837</c:v>
                </c:pt>
                <c:pt idx="16">
                  <c:v>3686</c:v>
                </c:pt>
              </c:numCache>
            </c:numRef>
          </c:val>
        </c:ser>
        <c:ser>
          <c:idx val="3"/>
          <c:order val="3"/>
          <c:tx>
            <c:v>Rynek wtórny - ceny transakcyjne</c:v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'Ceny - rynek wtórny'!$U$53:$AK$53</c:f>
              <c:numCache>
                <c:formatCode>#,##0</c:formatCode>
                <c:ptCount val="17"/>
                <c:pt idx="0">
                  <c:v>4199</c:v>
                </c:pt>
                <c:pt idx="1">
                  <c:v>4004</c:v>
                </c:pt>
                <c:pt idx="2">
                  <c:v>6337.123450457836</c:v>
                </c:pt>
                <c:pt idx="3">
                  <c:v>5919.7236318971509</c:v>
                </c:pt>
                <c:pt idx="4">
                  <c:v>3698.4093137254904</c:v>
                </c:pt>
                <c:pt idx="5">
                  <c:v>3654.8040172688889</c:v>
                </c:pt>
                <c:pt idx="6">
                  <c:v>6275.7659178813501</c:v>
                </c:pt>
                <c:pt idx="7">
                  <c:v>4899</c:v>
                </c:pt>
                <c:pt idx="8">
                  <c:v>3784</c:v>
                </c:pt>
                <c:pt idx="9">
                  <c:v>4333.5820000000003</c:v>
                </c:pt>
                <c:pt idx="10">
                  <c:v>4251.0415534144022</c:v>
                </c:pt>
                <c:pt idx="11">
                  <c:v>5415.7783203659055</c:v>
                </c:pt>
                <c:pt idx="12">
                  <c:v>4677</c:v>
                </c:pt>
                <c:pt idx="13">
                  <c:v>4318.6017323429278</c:v>
                </c:pt>
                <c:pt idx="14">
                  <c:v>7576.3693154898056</c:v>
                </c:pt>
                <c:pt idx="15">
                  <c:v>5906</c:v>
                </c:pt>
                <c:pt idx="16">
                  <c:v>3358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26"/>
        <c:axId val="442015632"/>
        <c:axId val="442021904"/>
      </c:barChart>
      <c:catAx>
        <c:axId val="442015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2021904"/>
        <c:crosses val="autoZero"/>
        <c:auto val="1"/>
        <c:lblAlgn val="ctr"/>
        <c:lblOffset val="100"/>
        <c:noMultiLvlLbl val="0"/>
      </c:catAx>
      <c:valAx>
        <c:axId val="442021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2015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4803149606299213" l="0.70866141732283472" r="0.70866141732283472" t="0.74803149606299213" header="0.31496062992125984" footer="0.31496062992125984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ŚREDNIA CENA OFERTOWEA I</a:t>
            </a:r>
            <a:r>
              <a:rPr lang="pl-PL" baseline="0"/>
              <a:t> TRANSAKCYJNA NA RYNKU PIERWOTNYM ORAZ ŚREDNIA CENA OFERTOWA NA RYNKU WTÓRNYM W GDAŃSKU W LATACH 2006-2017 (KWARTALNIE)</a:t>
            </a:r>
            <a:endParaRPr lang="pl-PL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6.4374196002619552E-2"/>
          <c:y val="0.16061008878746275"/>
          <c:w val="0.91204740896123215"/>
          <c:h val="0.73991020170088739"/>
        </c:manualLayout>
      </c:layout>
      <c:lineChart>
        <c:grouping val="standard"/>
        <c:varyColors val="0"/>
        <c:ser>
          <c:idx val="0"/>
          <c:order val="0"/>
          <c:tx>
            <c:v>Rynek pierwotny - ceny ofertowe</c:v>
          </c:tx>
          <c:spPr>
            <a:ln w="28575" cap="rnd">
              <a:solidFill>
                <a:schemeClr val="accent3">
                  <a:lumMod val="60000"/>
                  <a:lumOff val="40000"/>
                </a:schemeClr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'Ceny - wykresy'!$B$24:$B$69</c:f>
              <c:strCache>
                <c:ptCount val="46"/>
                <c:pt idx="0">
                  <c:v>III 2006</c:v>
                </c:pt>
                <c:pt idx="1">
                  <c:v>IV 2006</c:v>
                </c:pt>
                <c:pt idx="2">
                  <c:v>I 2007</c:v>
                </c:pt>
                <c:pt idx="3">
                  <c:v>II 2007</c:v>
                </c:pt>
                <c:pt idx="4">
                  <c:v>III 2007</c:v>
                </c:pt>
                <c:pt idx="5">
                  <c:v>IV 2007</c:v>
                </c:pt>
                <c:pt idx="6">
                  <c:v>I 2008</c:v>
                </c:pt>
                <c:pt idx="7">
                  <c:v>II 2008</c:v>
                </c:pt>
                <c:pt idx="8">
                  <c:v>III 2008</c:v>
                </c:pt>
                <c:pt idx="9">
                  <c:v>IV 2008</c:v>
                </c:pt>
                <c:pt idx="10">
                  <c:v>I 2009</c:v>
                </c:pt>
                <c:pt idx="11">
                  <c:v>II 2009</c:v>
                </c:pt>
                <c:pt idx="12">
                  <c:v>III 2009</c:v>
                </c:pt>
                <c:pt idx="13">
                  <c:v>IV 2009</c:v>
                </c:pt>
                <c:pt idx="14">
                  <c:v>I 2010</c:v>
                </c:pt>
                <c:pt idx="15">
                  <c:v>II 2010</c:v>
                </c:pt>
                <c:pt idx="16">
                  <c:v>III 2010</c:v>
                </c:pt>
                <c:pt idx="17">
                  <c:v>IV 2010</c:v>
                </c:pt>
                <c:pt idx="18">
                  <c:v>I 2011</c:v>
                </c:pt>
                <c:pt idx="19">
                  <c:v>II 2011</c:v>
                </c:pt>
                <c:pt idx="20">
                  <c:v>III 2011</c:v>
                </c:pt>
                <c:pt idx="21">
                  <c:v>IV 2011</c:v>
                </c:pt>
                <c:pt idx="22">
                  <c:v>I 2012</c:v>
                </c:pt>
                <c:pt idx="23">
                  <c:v>II 2012</c:v>
                </c:pt>
                <c:pt idx="24">
                  <c:v>III 2012</c:v>
                </c:pt>
                <c:pt idx="25">
                  <c:v>IV 2012</c:v>
                </c:pt>
                <c:pt idx="26">
                  <c:v>I 2013</c:v>
                </c:pt>
                <c:pt idx="27">
                  <c:v>II 2013</c:v>
                </c:pt>
                <c:pt idx="28">
                  <c:v>III 2013</c:v>
                </c:pt>
                <c:pt idx="29">
                  <c:v>IV 2013</c:v>
                </c:pt>
                <c:pt idx="30">
                  <c:v>I 2014</c:v>
                </c:pt>
                <c:pt idx="31">
                  <c:v>II 2014</c:v>
                </c:pt>
                <c:pt idx="32">
                  <c:v>III 2014</c:v>
                </c:pt>
                <c:pt idx="33">
                  <c:v>IV 2014</c:v>
                </c:pt>
                <c:pt idx="34">
                  <c:v>I 2015</c:v>
                </c:pt>
                <c:pt idx="35">
                  <c:v>II 2015</c:v>
                </c:pt>
                <c:pt idx="36">
                  <c:v>III 2015</c:v>
                </c:pt>
                <c:pt idx="37">
                  <c:v>IV 2015</c:v>
                </c:pt>
                <c:pt idx="38">
                  <c:v>I 2016</c:v>
                </c:pt>
                <c:pt idx="39">
                  <c:v>II 2016</c:v>
                </c:pt>
                <c:pt idx="40">
                  <c:v>III 2016</c:v>
                </c:pt>
                <c:pt idx="41">
                  <c:v>IV 2016</c:v>
                </c:pt>
                <c:pt idx="42">
                  <c:v>I 2017</c:v>
                </c:pt>
                <c:pt idx="43">
                  <c:v>II 2017</c:v>
                </c:pt>
                <c:pt idx="44">
                  <c:v>III 2017</c:v>
                </c:pt>
                <c:pt idx="45">
                  <c:v>IV 2017</c:v>
                </c:pt>
              </c:strCache>
            </c:strRef>
          </c:cat>
          <c:val>
            <c:numRef>
              <c:f>'Ceny - wykresy'!$C$24:$C$69</c:f>
              <c:numCache>
                <c:formatCode>#,##0</c:formatCode>
                <c:ptCount val="46"/>
                <c:pt idx="0">
                  <c:v>5004</c:v>
                </c:pt>
                <c:pt idx="1">
                  <c:v>6199</c:v>
                </c:pt>
                <c:pt idx="2">
                  <c:v>6437</c:v>
                </c:pt>
                <c:pt idx="3">
                  <c:v>7999</c:v>
                </c:pt>
                <c:pt idx="4">
                  <c:v>8053</c:v>
                </c:pt>
                <c:pt idx="5">
                  <c:v>7402</c:v>
                </c:pt>
                <c:pt idx="6">
                  <c:v>7210</c:v>
                </c:pt>
                <c:pt idx="7">
                  <c:v>8509</c:v>
                </c:pt>
                <c:pt idx="8">
                  <c:v>8454</c:v>
                </c:pt>
                <c:pt idx="9">
                  <c:v>6609</c:v>
                </c:pt>
                <c:pt idx="10">
                  <c:v>6800</c:v>
                </c:pt>
                <c:pt idx="11">
                  <c:v>6875</c:v>
                </c:pt>
                <c:pt idx="12">
                  <c:v>6096</c:v>
                </c:pt>
                <c:pt idx="13">
                  <c:v>6179</c:v>
                </c:pt>
                <c:pt idx="14">
                  <c:v>6077.7085810078042</c:v>
                </c:pt>
                <c:pt idx="15">
                  <c:v>5730.0076359110963</c:v>
                </c:pt>
                <c:pt idx="16">
                  <c:v>5456.091177532825</c:v>
                </c:pt>
                <c:pt idx="17">
                  <c:v>5577</c:v>
                </c:pt>
                <c:pt idx="18">
                  <c:v>5732</c:v>
                </c:pt>
                <c:pt idx="19">
                  <c:v>5630</c:v>
                </c:pt>
                <c:pt idx="20">
                  <c:v>5804</c:v>
                </c:pt>
                <c:pt idx="21">
                  <c:v>5910</c:v>
                </c:pt>
                <c:pt idx="22">
                  <c:v>6248</c:v>
                </c:pt>
                <c:pt idx="23">
                  <c:v>6357.5667131398259</c:v>
                </c:pt>
                <c:pt idx="24">
                  <c:v>6475</c:v>
                </c:pt>
                <c:pt idx="25">
                  <c:v>6513.9958353477959</c:v>
                </c:pt>
                <c:pt idx="26">
                  <c:v>6452.584084365295</c:v>
                </c:pt>
                <c:pt idx="27">
                  <c:v>6403</c:v>
                </c:pt>
                <c:pt idx="28">
                  <c:v>6397.8965517615134</c:v>
                </c:pt>
                <c:pt idx="29">
                  <c:v>6568</c:v>
                </c:pt>
                <c:pt idx="30">
                  <c:v>6090.4468533611971</c:v>
                </c:pt>
                <c:pt idx="31">
                  <c:v>6232</c:v>
                </c:pt>
                <c:pt idx="32">
                  <c:v>6074</c:v>
                </c:pt>
                <c:pt idx="33">
                  <c:v>6289.2288828463561</c:v>
                </c:pt>
                <c:pt idx="34">
                  <c:v>6492.2884281296692</c:v>
                </c:pt>
                <c:pt idx="35">
                  <c:v>6671.324659290638</c:v>
                </c:pt>
                <c:pt idx="36">
                  <c:v>6416.4144819360463</c:v>
                </c:pt>
                <c:pt idx="37">
                  <c:v>6487.9503905486508</c:v>
                </c:pt>
                <c:pt idx="38">
                  <c:v>6635.9954937902658</c:v>
                </c:pt>
                <c:pt idx="39">
                  <c:v>6581.282975833361</c:v>
                </c:pt>
                <c:pt idx="40">
                  <c:v>6535.6570374737958</c:v>
                </c:pt>
                <c:pt idx="41">
                  <c:v>6549.5347913472124</c:v>
                </c:pt>
                <c:pt idx="42">
                  <c:v>6461.5391869055193</c:v>
                </c:pt>
                <c:pt idx="43">
                  <c:v>6775.2579538889422</c:v>
                </c:pt>
                <c:pt idx="44">
                  <c:v>7329.1957904826668</c:v>
                </c:pt>
                <c:pt idx="45">
                  <c:v>7370.8445826893767</c:v>
                </c:pt>
              </c:numCache>
            </c:numRef>
          </c:val>
          <c:smooth val="0"/>
        </c:ser>
        <c:ser>
          <c:idx val="1"/>
          <c:order val="1"/>
          <c:tx>
            <c:v>Rynek pierwotny - ceny transakcyjne</c:v>
          </c:tx>
          <c:spPr>
            <a:ln w="28575" cap="rnd">
              <a:solidFill>
                <a:schemeClr val="accent3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'Ceny - wykresy'!$B$24:$B$69</c:f>
              <c:strCache>
                <c:ptCount val="46"/>
                <c:pt idx="0">
                  <c:v>III 2006</c:v>
                </c:pt>
                <c:pt idx="1">
                  <c:v>IV 2006</c:v>
                </c:pt>
                <c:pt idx="2">
                  <c:v>I 2007</c:v>
                </c:pt>
                <c:pt idx="3">
                  <c:v>II 2007</c:v>
                </c:pt>
                <c:pt idx="4">
                  <c:v>III 2007</c:v>
                </c:pt>
                <c:pt idx="5">
                  <c:v>IV 2007</c:v>
                </c:pt>
                <c:pt idx="6">
                  <c:v>I 2008</c:v>
                </c:pt>
                <c:pt idx="7">
                  <c:v>II 2008</c:v>
                </c:pt>
                <c:pt idx="8">
                  <c:v>III 2008</c:v>
                </c:pt>
                <c:pt idx="9">
                  <c:v>IV 2008</c:v>
                </c:pt>
                <c:pt idx="10">
                  <c:v>I 2009</c:v>
                </c:pt>
                <c:pt idx="11">
                  <c:v>II 2009</c:v>
                </c:pt>
                <c:pt idx="12">
                  <c:v>III 2009</c:v>
                </c:pt>
                <c:pt idx="13">
                  <c:v>IV 2009</c:v>
                </c:pt>
                <c:pt idx="14">
                  <c:v>I 2010</c:v>
                </c:pt>
                <c:pt idx="15">
                  <c:v>II 2010</c:v>
                </c:pt>
                <c:pt idx="16">
                  <c:v>III 2010</c:v>
                </c:pt>
                <c:pt idx="17">
                  <c:v>IV 2010</c:v>
                </c:pt>
                <c:pt idx="18">
                  <c:v>I 2011</c:v>
                </c:pt>
                <c:pt idx="19">
                  <c:v>II 2011</c:v>
                </c:pt>
                <c:pt idx="20">
                  <c:v>III 2011</c:v>
                </c:pt>
                <c:pt idx="21">
                  <c:v>IV 2011</c:v>
                </c:pt>
                <c:pt idx="22">
                  <c:v>I 2012</c:v>
                </c:pt>
                <c:pt idx="23">
                  <c:v>II 2012</c:v>
                </c:pt>
                <c:pt idx="24">
                  <c:v>III 2012</c:v>
                </c:pt>
                <c:pt idx="25">
                  <c:v>IV 2012</c:v>
                </c:pt>
                <c:pt idx="26">
                  <c:v>I 2013</c:v>
                </c:pt>
                <c:pt idx="27">
                  <c:v>II 2013</c:v>
                </c:pt>
                <c:pt idx="28">
                  <c:v>III 2013</c:v>
                </c:pt>
                <c:pt idx="29">
                  <c:v>IV 2013</c:v>
                </c:pt>
                <c:pt idx="30">
                  <c:v>I 2014</c:v>
                </c:pt>
                <c:pt idx="31">
                  <c:v>II 2014</c:v>
                </c:pt>
                <c:pt idx="32">
                  <c:v>III 2014</c:v>
                </c:pt>
                <c:pt idx="33">
                  <c:v>IV 2014</c:v>
                </c:pt>
                <c:pt idx="34">
                  <c:v>I 2015</c:v>
                </c:pt>
                <c:pt idx="35">
                  <c:v>II 2015</c:v>
                </c:pt>
                <c:pt idx="36">
                  <c:v>III 2015</c:v>
                </c:pt>
                <c:pt idx="37">
                  <c:v>IV 2015</c:v>
                </c:pt>
                <c:pt idx="38">
                  <c:v>I 2016</c:v>
                </c:pt>
                <c:pt idx="39">
                  <c:v>II 2016</c:v>
                </c:pt>
                <c:pt idx="40">
                  <c:v>III 2016</c:v>
                </c:pt>
                <c:pt idx="41">
                  <c:v>IV 2016</c:v>
                </c:pt>
                <c:pt idx="42">
                  <c:v>I 2017</c:v>
                </c:pt>
                <c:pt idx="43">
                  <c:v>II 2017</c:v>
                </c:pt>
                <c:pt idx="44">
                  <c:v>III 2017</c:v>
                </c:pt>
                <c:pt idx="45">
                  <c:v>IV 2017</c:v>
                </c:pt>
              </c:strCache>
            </c:strRef>
          </c:cat>
          <c:val>
            <c:numRef>
              <c:f>'Ceny - wykresy'!$D$24:$D$69</c:f>
              <c:numCache>
                <c:formatCode>#,##0</c:formatCode>
                <c:ptCount val="46"/>
                <c:pt idx="0">
                  <c:v>3494</c:v>
                </c:pt>
                <c:pt idx="1">
                  <c:v>5252</c:v>
                </c:pt>
                <c:pt idx="2">
                  <c:v>5490</c:v>
                </c:pt>
                <c:pt idx="3">
                  <c:v>7137</c:v>
                </c:pt>
                <c:pt idx="4">
                  <c:v>7440</c:v>
                </c:pt>
                <c:pt idx="5">
                  <c:v>6294</c:v>
                </c:pt>
                <c:pt idx="6">
                  <c:v>6473</c:v>
                </c:pt>
                <c:pt idx="7">
                  <c:v>7740</c:v>
                </c:pt>
                <c:pt idx="8">
                  <c:v>7042</c:v>
                </c:pt>
                <c:pt idx="9">
                  <c:v>6193</c:v>
                </c:pt>
                <c:pt idx="10">
                  <c:v>5309</c:v>
                </c:pt>
                <c:pt idx="11">
                  <c:v>5907</c:v>
                </c:pt>
                <c:pt idx="12">
                  <c:v>5804</c:v>
                </c:pt>
                <c:pt idx="13">
                  <c:v>5476</c:v>
                </c:pt>
                <c:pt idx="14">
                  <c:v>5839.4534028434973</c:v>
                </c:pt>
                <c:pt idx="15">
                  <c:v>5677.5624453769942</c:v>
                </c:pt>
                <c:pt idx="16">
                  <c:v>5272.0493768399992</c:v>
                </c:pt>
                <c:pt idx="17">
                  <c:v>5216</c:v>
                </c:pt>
                <c:pt idx="18">
                  <c:v>5692</c:v>
                </c:pt>
                <c:pt idx="19">
                  <c:v>5661</c:v>
                </c:pt>
                <c:pt idx="20">
                  <c:v>5479</c:v>
                </c:pt>
                <c:pt idx="21">
                  <c:v>5506</c:v>
                </c:pt>
                <c:pt idx="22">
                  <c:v>5594</c:v>
                </c:pt>
                <c:pt idx="23">
                  <c:v>5604.3927705837859</c:v>
                </c:pt>
                <c:pt idx="24">
                  <c:v>5554.5778553211167</c:v>
                </c:pt>
                <c:pt idx="25">
                  <c:v>5335.860958416326</c:v>
                </c:pt>
                <c:pt idx="26">
                  <c:v>5291.9743703240392</c:v>
                </c:pt>
                <c:pt idx="27">
                  <c:v>5682</c:v>
                </c:pt>
                <c:pt idx="28">
                  <c:v>5794.3890775663085</c:v>
                </c:pt>
                <c:pt idx="29">
                  <c:v>6154.847039495945</c:v>
                </c:pt>
                <c:pt idx="30">
                  <c:v>5501.1627480875759</c:v>
                </c:pt>
                <c:pt idx="31">
                  <c:v>5977</c:v>
                </c:pt>
                <c:pt idx="32">
                  <c:v>5805</c:v>
                </c:pt>
                <c:pt idx="33">
                  <c:v>5785.1646050852751</c:v>
                </c:pt>
                <c:pt idx="34">
                  <c:v>5950.9241683725058</c:v>
                </c:pt>
                <c:pt idx="35">
                  <c:v>5749.0184273129289</c:v>
                </c:pt>
                <c:pt idx="36">
                  <c:v>6089.0239013887031</c:v>
                </c:pt>
                <c:pt idx="37">
                  <c:v>6030.8630829202302</c:v>
                </c:pt>
                <c:pt idx="38">
                  <c:v>6451.9399543836425</c:v>
                </c:pt>
                <c:pt idx="39">
                  <c:v>6185.2329537581036</c:v>
                </c:pt>
                <c:pt idx="40">
                  <c:v>6283.4648835133175</c:v>
                </c:pt>
                <c:pt idx="41">
                  <c:v>6481.1886386141314</c:v>
                </c:pt>
                <c:pt idx="42">
                  <c:v>6430.393973420255</c:v>
                </c:pt>
                <c:pt idx="43">
                  <c:v>6500.6278093026767</c:v>
                </c:pt>
                <c:pt idx="44">
                  <c:v>6816.2609597983783</c:v>
                </c:pt>
                <c:pt idx="45">
                  <c:v>6829.4880413729461</c:v>
                </c:pt>
              </c:numCache>
            </c:numRef>
          </c:val>
          <c:smooth val="0"/>
        </c:ser>
        <c:ser>
          <c:idx val="2"/>
          <c:order val="2"/>
          <c:tx>
            <c:v>Rynek wtórny - ceny ofertowe</c:v>
          </c:tx>
          <c:spPr>
            <a:ln w="28575" cap="rnd" cmpd="dbl">
              <a:solidFill>
                <a:schemeClr val="accent1">
                  <a:lumMod val="60000"/>
                  <a:lumOff val="40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'Ceny - wykresy'!$B$24:$B$69</c:f>
              <c:strCache>
                <c:ptCount val="46"/>
                <c:pt idx="0">
                  <c:v>III 2006</c:v>
                </c:pt>
                <c:pt idx="1">
                  <c:v>IV 2006</c:v>
                </c:pt>
                <c:pt idx="2">
                  <c:v>I 2007</c:v>
                </c:pt>
                <c:pt idx="3">
                  <c:v>II 2007</c:v>
                </c:pt>
                <c:pt idx="4">
                  <c:v>III 2007</c:v>
                </c:pt>
                <c:pt idx="5">
                  <c:v>IV 2007</c:v>
                </c:pt>
                <c:pt idx="6">
                  <c:v>I 2008</c:v>
                </c:pt>
                <c:pt idx="7">
                  <c:v>II 2008</c:v>
                </c:pt>
                <c:pt idx="8">
                  <c:v>III 2008</c:v>
                </c:pt>
                <c:pt idx="9">
                  <c:v>IV 2008</c:v>
                </c:pt>
                <c:pt idx="10">
                  <c:v>I 2009</c:v>
                </c:pt>
                <c:pt idx="11">
                  <c:v>II 2009</c:v>
                </c:pt>
                <c:pt idx="12">
                  <c:v>III 2009</c:v>
                </c:pt>
                <c:pt idx="13">
                  <c:v>IV 2009</c:v>
                </c:pt>
                <c:pt idx="14">
                  <c:v>I 2010</c:v>
                </c:pt>
                <c:pt idx="15">
                  <c:v>II 2010</c:v>
                </c:pt>
                <c:pt idx="16">
                  <c:v>III 2010</c:v>
                </c:pt>
                <c:pt idx="17">
                  <c:v>IV 2010</c:v>
                </c:pt>
                <c:pt idx="18">
                  <c:v>I 2011</c:v>
                </c:pt>
                <c:pt idx="19">
                  <c:v>II 2011</c:v>
                </c:pt>
                <c:pt idx="20">
                  <c:v>III 2011</c:v>
                </c:pt>
                <c:pt idx="21">
                  <c:v>IV 2011</c:v>
                </c:pt>
                <c:pt idx="22">
                  <c:v>I 2012</c:v>
                </c:pt>
                <c:pt idx="23">
                  <c:v>II 2012</c:v>
                </c:pt>
                <c:pt idx="24">
                  <c:v>III 2012</c:v>
                </c:pt>
                <c:pt idx="25">
                  <c:v>IV 2012</c:v>
                </c:pt>
                <c:pt idx="26">
                  <c:v>I 2013</c:v>
                </c:pt>
                <c:pt idx="27">
                  <c:v>II 2013</c:v>
                </c:pt>
                <c:pt idx="28">
                  <c:v>III 2013</c:v>
                </c:pt>
                <c:pt idx="29">
                  <c:v>IV 2013</c:v>
                </c:pt>
                <c:pt idx="30">
                  <c:v>I 2014</c:v>
                </c:pt>
                <c:pt idx="31">
                  <c:v>II 2014</c:v>
                </c:pt>
                <c:pt idx="32">
                  <c:v>III 2014</c:v>
                </c:pt>
                <c:pt idx="33">
                  <c:v>IV 2014</c:v>
                </c:pt>
                <c:pt idx="34">
                  <c:v>I 2015</c:v>
                </c:pt>
                <c:pt idx="35">
                  <c:v>II 2015</c:v>
                </c:pt>
                <c:pt idx="36">
                  <c:v>III 2015</c:v>
                </c:pt>
                <c:pt idx="37">
                  <c:v>IV 2015</c:v>
                </c:pt>
                <c:pt idx="38">
                  <c:v>I 2016</c:v>
                </c:pt>
                <c:pt idx="39">
                  <c:v>II 2016</c:v>
                </c:pt>
                <c:pt idx="40">
                  <c:v>III 2016</c:v>
                </c:pt>
                <c:pt idx="41">
                  <c:v>IV 2016</c:v>
                </c:pt>
                <c:pt idx="42">
                  <c:v>I 2017</c:v>
                </c:pt>
                <c:pt idx="43">
                  <c:v>II 2017</c:v>
                </c:pt>
                <c:pt idx="44">
                  <c:v>III 2017</c:v>
                </c:pt>
                <c:pt idx="45">
                  <c:v>IV 2017</c:v>
                </c:pt>
              </c:strCache>
            </c:strRef>
          </c:cat>
          <c:val>
            <c:numRef>
              <c:f>'Ceny - wykresy'!$F$24:$F$69</c:f>
              <c:numCache>
                <c:formatCode>0</c:formatCode>
                <c:ptCount val="46"/>
                <c:pt idx="0">
                  <c:v>4541</c:v>
                </c:pt>
                <c:pt idx="1">
                  <c:v>5406</c:v>
                </c:pt>
                <c:pt idx="2">
                  <c:v>6115</c:v>
                </c:pt>
                <c:pt idx="3">
                  <c:v>6602</c:v>
                </c:pt>
                <c:pt idx="4">
                  <c:v>6740</c:v>
                </c:pt>
                <c:pt idx="5">
                  <c:v>6824</c:v>
                </c:pt>
                <c:pt idx="6">
                  <c:v>6795</c:v>
                </c:pt>
                <c:pt idx="7">
                  <c:v>6704</c:v>
                </c:pt>
                <c:pt idx="8">
                  <c:v>6608</c:v>
                </c:pt>
                <c:pt idx="9">
                  <c:v>6793</c:v>
                </c:pt>
                <c:pt idx="10">
                  <c:v>6648</c:v>
                </c:pt>
                <c:pt idx="11">
                  <c:v>6644</c:v>
                </c:pt>
                <c:pt idx="12">
                  <c:v>6449</c:v>
                </c:pt>
                <c:pt idx="13">
                  <c:v>6350</c:v>
                </c:pt>
                <c:pt idx="14">
                  <c:v>6465</c:v>
                </c:pt>
                <c:pt idx="15">
                  <c:v>6491</c:v>
                </c:pt>
                <c:pt idx="16">
                  <c:v>6286</c:v>
                </c:pt>
                <c:pt idx="17">
                  <c:v>6494</c:v>
                </c:pt>
                <c:pt idx="18">
                  <c:v>6536</c:v>
                </c:pt>
                <c:pt idx="19">
                  <c:v>6573</c:v>
                </c:pt>
                <c:pt idx="20">
                  <c:v>6472</c:v>
                </c:pt>
                <c:pt idx="21">
                  <c:v>6241.9118336348629</c:v>
                </c:pt>
                <c:pt idx="22">
                  <c:v>6384</c:v>
                </c:pt>
                <c:pt idx="23">
                  <c:v>6309.5177131270348</c:v>
                </c:pt>
                <c:pt idx="24">
                  <c:v>6273.7359731478391</c:v>
                </c:pt>
                <c:pt idx="25">
                  <c:v>6239.7523976164557</c:v>
                </c:pt>
                <c:pt idx="26">
                  <c:v>6277.9000857863766</c:v>
                </c:pt>
                <c:pt idx="27">
                  <c:v>6151.7263315580203</c:v>
                </c:pt>
                <c:pt idx="28">
                  <c:v>6007.4921467860549</c:v>
                </c:pt>
                <c:pt idx="29">
                  <c:v>6136.0277796680029</c:v>
                </c:pt>
                <c:pt idx="30">
                  <c:v>6102.8248065134339</c:v>
                </c:pt>
                <c:pt idx="31">
                  <c:v>6073.0145937695352</c:v>
                </c:pt>
                <c:pt idx="32">
                  <c:v>5858.0600952981085</c:v>
                </c:pt>
                <c:pt idx="33">
                  <c:v>5872.5876215583667</c:v>
                </c:pt>
                <c:pt idx="34">
                  <c:v>5981.7503685353231</c:v>
                </c:pt>
                <c:pt idx="35">
                  <c:v>5949.3103068501487</c:v>
                </c:pt>
                <c:pt idx="36">
                  <c:v>5993.1709384618944</c:v>
                </c:pt>
                <c:pt idx="37">
                  <c:v>6132.55</c:v>
                </c:pt>
                <c:pt idx="38">
                  <c:v>6192.65</c:v>
                </c:pt>
                <c:pt idx="39">
                  <c:v>6319</c:v>
                </c:pt>
                <c:pt idx="40">
                  <c:v>6226.18</c:v>
                </c:pt>
                <c:pt idx="41">
                  <c:v>6448.6</c:v>
                </c:pt>
                <c:pt idx="42" formatCode="#,##0">
                  <c:v>6565.6720316301535</c:v>
                </c:pt>
                <c:pt idx="43" formatCode="#,##0">
                  <c:v>6969.5215172449944</c:v>
                </c:pt>
                <c:pt idx="44" formatCode="#,##0">
                  <c:v>7035.25</c:v>
                </c:pt>
                <c:pt idx="45" formatCode="#,##0">
                  <c:v>7345.0667597405554</c:v>
                </c:pt>
              </c:numCache>
            </c:numRef>
          </c:val>
          <c:smooth val="0"/>
        </c:ser>
        <c:ser>
          <c:idx val="3"/>
          <c:order val="3"/>
          <c:tx>
            <c:v>Rynek wtórny - ceny transakcyjne</c:v>
          </c:tx>
          <c:spPr>
            <a:ln w="28575" cap="rnd" cmpd="dbl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'Ceny - wykresy'!$B$24:$B$69</c:f>
              <c:strCache>
                <c:ptCount val="46"/>
                <c:pt idx="0">
                  <c:v>III 2006</c:v>
                </c:pt>
                <c:pt idx="1">
                  <c:v>IV 2006</c:v>
                </c:pt>
                <c:pt idx="2">
                  <c:v>I 2007</c:v>
                </c:pt>
                <c:pt idx="3">
                  <c:v>II 2007</c:v>
                </c:pt>
                <c:pt idx="4">
                  <c:v>III 2007</c:v>
                </c:pt>
                <c:pt idx="5">
                  <c:v>IV 2007</c:v>
                </c:pt>
                <c:pt idx="6">
                  <c:v>I 2008</c:v>
                </c:pt>
                <c:pt idx="7">
                  <c:v>II 2008</c:v>
                </c:pt>
                <c:pt idx="8">
                  <c:v>III 2008</c:v>
                </c:pt>
                <c:pt idx="9">
                  <c:v>IV 2008</c:v>
                </c:pt>
                <c:pt idx="10">
                  <c:v>I 2009</c:v>
                </c:pt>
                <c:pt idx="11">
                  <c:v>II 2009</c:v>
                </c:pt>
                <c:pt idx="12">
                  <c:v>III 2009</c:v>
                </c:pt>
                <c:pt idx="13">
                  <c:v>IV 2009</c:v>
                </c:pt>
                <c:pt idx="14">
                  <c:v>I 2010</c:v>
                </c:pt>
                <c:pt idx="15">
                  <c:v>II 2010</c:v>
                </c:pt>
                <c:pt idx="16">
                  <c:v>III 2010</c:v>
                </c:pt>
                <c:pt idx="17">
                  <c:v>IV 2010</c:v>
                </c:pt>
                <c:pt idx="18">
                  <c:v>I 2011</c:v>
                </c:pt>
                <c:pt idx="19">
                  <c:v>II 2011</c:v>
                </c:pt>
                <c:pt idx="20">
                  <c:v>III 2011</c:v>
                </c:pt>
                <c:pt idx="21">
                  <c:v>IV 2011</c:v>
                </c:pt>
                <c:pt idx="22">
                  <c:v>I 2012</c:v>
                </c:pt>
                <c:pt idx="23">
                  <c:v>II 2012</c:v>
                </c:pt>
                <c:pt idx="24">
                  <c:v>III 2012</c:v>
                </c:pt>
                <c:pt idx="25">
                  <c:v>IV 2012</c:v>
                </c:pt>
                <c:pt idx="26">
                  <c:v>I 2013</c:v>
                </c:pt>
                <c:pt idx="27">
                  <c:v>II 2013</c:v>
                </c:pt>
                <c:pt idx="28">
                  <c:v>III 2013</c:v>
                </c:pt>
                <c:pt idx="29">
                  <c:v>IV 2013</c:v>
                </c:pt>
                <c:pt idx="30">
                  <c:v>I 2014</c:v>
                </c:pt>
                <c:pt idx="31">
                  <c:v>II 2014</c:v>
                </c:pt>
                <c:pt idx="32">
                  <c:v>III 2014</c:v>
                </c:pt>
                <c:pt idx="33">
                  <c:v>IV 2014</c:v>
                </c:pt>
                <c:pt idx="34">
                  <c:v>I 2015</c:v>
                </c:pt>
                <c:pt idx="35">
                  <c:v>II 2015</c:v>
                </c:pt>
                <c:pt idx="36">
                  <c:v>III 2015</c:v>
                </c:pt>
                <c:pt idx="37">
                  <c:v>IV 2015</c:v>
                </c:pt>
                <c:pt idx="38">
                  <c:v>I 2016</c:v>
                </c:pt>
                <c:pt idx="39">
                  <c:v>II 2016</c:v>
                </c:pt>
                <c:pt idx="40">
                  <c:v>III 2016</c:v>
                </c:pt>
                <c:pt idx="41">
                  <c:v>IV 2016</c:v>
                </c:pt>
                <c:pt idx="42">
                  <c:v>I 2017</c:v>
                </c:pt>
                <c:pt idx="43">
                  <c:v>II 2017</c:v>
                </c:pt>
                <c:pt idx="44">
                  <c:v>III 2017</c:v>
                </c:pt>
                <c:pt idx="45">
                  <c:v>IV 2017</c:v>
                </c:pt>
              </c:strCache>
            </c:strRef>
          </c:cat>
          <c:val>
            <c:numRef>
              <c:f>'Ceny - wykresy'!$G$24:$G$69</c:f>
              <c:numCache>
                <c:formatCode>0</c:formatCode>
                <c:ptCount val="46"/>
                <c:pt idx="0">
                  <c:v>3926</c:v>
                </c:pt>
                <c:pt idx="1">
                  <c:v>4072</c:v>
                </c:pt>
                <c:pt idx="2">
                  <c:v>4787</c:v>
                </c:pt>
                <c:pt idx="3">
                  <c:v>5806</c:v>
                </c:pt>
                <c:pt idx="4">
                  <c:v>6059</c:v>
                </c:pt>
                <c:pt idx="5">
                  <c:v>6267</c:v>
                </c:pt>
                <c:pt idx="6">
                  <c:v>6074</c:v>
                </c:pt>
                <c:pt idx="7">
                  <c:v>6087</c:v>
                </c:pt>
                <c:pt idx="8">
                  <c:v>5952</c:v>
                </c:pt>
                <c:pt idx="9">
                  <c:v>6048</c:v>
                </c:pt>
                <c:pt idx="10">
                  <c:v>6166</c:v>
                </c:pt>
                <c:pt idx="11">
                  <c:v>5651</c:v>
                </c:pt>
                <c:pt idx="12">
                  <c:v>5570</c:v>
                </c:pt>
                <c:pt idx="13">
                  <c:v>5653</c:v>
                </c:pt>
                <c:pt idx="14">
                  <c:v>6052.3785855647739</c:v>
                </c:pt>
                <c:pt idx="15">
                  <c:v>5797.920247874391</c:v>
                </c:pt>
                <c:pt idx="16">
                  <c:v>5579</c:v>
                </c:pt>
                <c:pt idx="17">
                  <c:v>5432.7346283794204</c:v>
                </c:pt>
                <c:pt idx="18">
                  <c:v>5383</c:v>
                </c:pt>
                <c:pt idx="19">
                  <c:v>5671</c:v>
                </c:pt>
                <c:pt idx="20">
                  <c:v>5548</c:v>
                </c:pt>
                <c:pt idx="21">
                  <c:v>5316.2454398550326</c:v>
                </c:pt>
                <c:pt idx="22">
                  <c:v>5295</c:v>
                </c:pt>
                <c:pt idx="23">
                  <c:v>5113.2212970195551</c:v>
                </c:pt>
                <c:pt idx="24">
                  <c:v>5268.6248843713074</c:v>
                </c:pt>
                <c:pt idx="25">
                  <c:v>4902.6749638197243</c:v>
                </c:pt>
                <c:pt idx="26">
                  <c:v>5019.5689873027595</c:v>
                </c:pt>
                <c:pt idx="27">
                  <c:v>4943.0313723339495</c:v>
                </c:pt>
                <c:pt idx="28">
                  <c:v>4871.0523996969232</c:v>
                </c:pt>
                <c:pt idx="29">
                  <c:v>4798</c:v>
                </c:pt>
                <c:pt idx="30">
                  <c:v>4791</c:v>
                </c:pt>
                <c:pt idx="31">
                  <c:v>5021</c:v>
                </c:pt>
                <c:pt idx="32">
                  <c:v>5023</c:v>
                </c:pt>
                <c:pt idx="33">
                  <c:v>5008</c:v>
                </c:pt>
                <c:pt idx="34">
                  <c:v>5166.4162629776329</c:v>
                </c:pt>
                <c:pt idx="35">
                  <c:v>5112.6959512519334</c:v>
                </c:pt>
                <c:pt idx="36">
                  <c:v>5114</c:v>
                </c:pt>
                <c:pt idx="37">
                  <c:v>5441.34</c:v>
                </c:pt>
                <c:pt idx="38">
                  <c:v>5364</c:v>
                </c:pt>
                <c:pt idx="39">
                  <c:v>5521</c:v>
                </c:pt>
                <c:pt idx="40">
                  <c:v>5555.35</c:v>
                </c:pt>
                <c:pt idx="41">
                  <c:v>5609.67</c:v>
                </c:pt>
                <c:pt idx="42" formatCode="#,##0">
                  <c:v>5778.4937294171195</c:v>
                </c:pt>
                <c:pt idx="43" formatCode="#,##0">
                  <c:v>6030.4699017128005</c:v>
                </c:pt>
                <c:pt idx="44" formatCode="#,##0">
                  <c:v>6065.28</c:v>
                </c:pt>
                <c:pt idx="45" formatCode="#,##0">
                  <c:v>6337.123450457836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2016808"/>
        <c:axId val="442017592"/>
      </c:lineChart>
      <c:catAx>
        <c:axId val="442016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2017592"/>
        <c:crosses val="autoZero"/>
        <c:auto val="1"/>
        <c:lblAlgn val="ctr"/>
        <c:lblOffset val="100"/>
        <c:noMultiLvlLbl val="0"/>
      </c:catAx>
      <c:valAx>
        <c:axId val="442017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2016808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61079194649272539"/>
          <c:y val="0.5947627066634934"/>
          <c:w val="0.37149092582360926"/>
          <c:h val="0.28222751504594901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14707</xdr:rowOff>
    </xdr:from>
    <xdr:to>
      <xdr:col>11</xdr:col>
      <xdr:colOff>851927</xdr:colOff>
      <xdr:row>36</xdr:row>
      <xdr:rowOff>21851</xdr:rowOff>
    </xdr:to>
    <xdr:graphicFrame macro="">
      <xdr:nvGraphicFramePr>
        <xdr:cNvPr id="2338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142875</xdr:colOff>
      <xdr:row>39</xdr:row>
      <xdr:rowOff>11206</xdr:rowOff>
    </xdr:from>
    <xdr:to>
      <xdr:col>12</xdr:col>
      <xdr:colOff>0</xdr:colOff>
      <xdr:row>68</xdr:row>
      <xdr:rowOff>0</xdr:rowOff>
    </xdr:to>
    <xdr:graphicFrame macro="">
      <xdr:nvGraphicFramePr>
        <xdr:cNvPr id="2339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23813</xdr:colOff>
      <xdr:row>70</xdr:row>
      <xdr:rowOff>200025</xdr:rowOff>
    </xdr:from>
    <xdr:to>
      <xdr:col>11</xdr:col>
      <xdr:colOff>869157</xdr:colOff>
      <xdr:row>93</xdr:row>
      <xdr:rowOff>154781</xdr:rowOff>
    </xdr:to>
    <xdr:graphicFrame macro="">
      <xdr:nvGraphicFramePr>
        <xdr:cNvPr id="4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447675</xdr:colOff>
      <xdr:row>33</xdr:row>
      <xdr:rowOff>85725</xdr:rowOff>
    </xdr:from>
    <xdr:to>
      <xdr:col>11</xdr:col>
      <xdr:colOff>676275</xdr:colOff>
      <xdr:row>35</xdr:row>
      <xdr:rowOff>0</xdr:rowOff>
    </xdr:to>
    <xdr:sp macro="" textlink="">
      <xdr:nvSpPr>
        <xdr:cNvPr id="5" name="Prostokąt 4"/>
        <xdr:cNvSpPr/>
      </xdr:nvSpPr>
      <xdr:spPr>
        <a:xfrm>
          <a:off x="10363200" y="6362700"/>
          <a:ext cx="228600" cy="238125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11</xdr:col>
      <xdr:colOff>99172</xdr:colOff>
      <xdr:row>26</xdr:row>
      <xdr:rowOff>16808</xdr:rowOff>
    </xdr:from>
    <xdr:to>
      <xdr:col>11</xdr:col>
      <xdr:colOff>311245</xdr:colOff>
      <xdr:row>29</xdr:row>
      <xdr:rowOff>16808</xdr:rowOff>
    </xdr:to>
    <xdr:grpSp>
      <xdr:nvGrpSpPr>
        <xdr:cNvPr id="15" name="Grupa 14"/>
        <xdr:cNvGrpSpPr/>
      </xdr:nvGrpSpPr>
      <xdr:grpSpPr>
        <a:xfrm>
          <a:off x="9993966" y="4207808"/>
          <a:ext cx="212073" cy="470647"/>
          <a:chOff x="11134725" y="2743200"/>
          <a:chExt cx="1114425" cy="2552700"/>
        </a:xfrm>
      </xdr:grpSpPr>
      <xdr:cxnSp macro="">
        <xdr:nvCxnSpPr>
          <xdr:cNvPr id="7" name="Łącznik prosty 6"/>
          <xdr:cNvCxnSpPr/>
        </xdr:nvCxnSpPr>
        <xdr:spPr>
          <a:xfrm flipV="1">
            <a:off x="11687175" y="4686300"/>
            <a:ext cx="0" cy="609600"/>
          </a:xfrm>
          <a:prstGeom prst="line">
            <a:avLst/>
          </a:prstGeom>
          <a:ln>
            <a:solidFill>
              <a:schemeClr val="tx1">
                <a:lumMod val="95000"/>
                <a:lumOff val="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" name="Łącznik prosty 8"/>
          <xdr:cNvCxnSpPr/>
        </xdr:nvCxnSpPr>
        <xdr:spPr>
          <a:xfrm flipV="1">
            <a:off x="11687175" y="4324350"/>
            <a:ext cx="552450" cy="361950"/>
          </a:xfrm>
          <a:prstGeom prst="line">
            <a:avLst/>
          </a:prstGeom>
          <a:ln>
            <a:solidFill>
              <a:schemeClr val="tx1">
                <a:lumMod val="95000"/>
                <a:lumOff val="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" name="Łącznik prosty 10"/>
          <xdr:cNvCxnSpPr/>
        </xdr:nvCxnSpPr>
        <xdr:spPr>
          <a:xfrm flipH="1" flipV="1">
            <a:off x="11696700" y="4010025"/>
            <a:ext cx="552450" cy="314325"/>
          </a:xfrm>
          <a:prstGeom prst="line">
            <a:avLst/>
          </a:prstGeom>
          <a:ln>
            <a:solidFill>
              <a:schemeClr val="tx1">
                <a:lumMod val="95000"/>
                <a:lumOff val="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" name="Łącznik prosty 15"/>
          <xdr:cNvCxnSpPr/>
        </xdr:nvCxnSpPr>
        <xdr:spPr>
          <a:xfrm flipH="1" flipV="1">
            <a:off x="11134725" y="3695700"/>
            <a:ext cx="552450" cy="314325"/>
          </a:xfrm>
          <a:prstGeom prst="line">
            <a:avLst/>
          </a:prstGeom>
          <a:ln>
            <a:solidFill>
              <a:schemeClr val="tx1">
                <a:lumMod val="95000"/>
                <a:lumOff val="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" name="Łącznik prosty 16"/>
          <xdr:cNvCxnSpPr/>
        </xdr:nvCxnSpPr>
        <xdr:spPr>
          <a:xfrm flipV="1">
            <a:off x="11144250" y="3343275"/>
            <a:ext cx="552450" cy="361950"/>
          </a:xfrm>
          <a:prstGeom prst="line">
            <a:avLst/>
          </a:prstGeom>
          <a:ln>
            <a:solidFill>
              <a:schemeClr val="tx1">
                <a:lumMod val="95000"/>
                <a:lumOff val="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" name="Łącznik prosty 17"/>
          <xdr:cNvCxnSpPr/>
        </xdr:nvCxnSpPr>
        <xdr:spPr>
          <a:xfrm flipV="1">
            <a:off x="11687175" y="2743200"/>
            <a:ext cx="0" cy="609600"/>
          </a:xfrm>
          <a:prstGeom prst="line">
            <a:avLst/>
          </a:prstGeom>
          <a:ln>
            <a:solidFill>
              <a:schemeClr val="tx1">
                <a:lumMod val="95000"/>
                <a:lumOff val="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0</xdr:colOff>
      <xdr:row>99</xdr:row>
      <xdr:rowOff>0</xdr:rowOff>
    </xdr:from>
    <xdr:to>
      <xdr:col>11</xdr:col>
      <xdr:colOff>845344</xdr:colOff>
      <xdr:row>130</xdr:row>
      <xdr:rowOff>56030</xdr:rowOff>
    </xdr:to>
    <xdr:graphicFrame macro="">
      <xdr:nvGraphicFramePr>
        <xdr:cNvPr id="13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30815</xdr:colOff>
      <xdr:row>0</xdr:row>
      <xdr:rowOff>29135</xdr:rowOff>
    </xdr:from>
    <xdr:to>
      <xdr:col>17</xdr:col>
      <xdr:colOff>531158</xdr:colOff>
      <xdr:row>34</xdr:row>
      <xdr:rowOff>119343</xdr:rowOff>
    </xdr:to>
    <xdr:graphicFrame macro="">
      <xdr:nvGraphicFramePr>
        <xdr:cNvPr id="2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33617</xdr:colOff>
      <xdr:row>38</xdr:row>
      <xdr:rowOff>40621</xdr:rowOff>
    </xdr:from>
    <xdr:to>
      <xdr:col>18</xdr:col>
      <xdr:colOff>33617</xdr:colOff>
      <xdr:row>68</xdr:row>
      <xdr:rowOff>97492</xdr:rowOff>
    </xdr:to>
    <xdr:graphicFrame macro="">
      <xdr:nvGraphicFramePr>
        <xdr:cNvPr id="4" name="Wykres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RP_Oferty" displayName="RP_Oferty" ref="A7:R53" totalsRowShown="0" headerRowDxfId="61" dataDxfId="60" tableBorderDxfId="81">
  <autoFilter ref="A7:R53"/>
  <tableColumns count="18">
    <tableColumn id="1" name="Kwartał" dataDxfId="79" dataCellStyle="Normalny 2"/>
    <tableColumn id="2" name="Białystok" dataDxfId="78"/>
    <tableColumn id="3" name="Bydgoszcz" dataDxfId="77"/>
    <tableColumn id="4" name="Gdańsk" dataDxfId="76"/>
    <tableColumn id="5" name="Gdynia" dataDxfId="75"/>
    <tableColumn id="6" name="Katowice" dataDxfId="74"/>
    <tableColumn id="7" name="Kielce" dataDxfId="73"/>
    <tableColumn id="8" name="Kraków" dataDxfId="72"/>
    <tableColumn id="9" name="Lublin" dataDxfId="71"/>
    <tableColumn id="10" name="Łódź" dataDxfId="70"/>
    <tableColumn id="11" name="Olsztyn" dataDxfId="69"/>
    <tableColumn id="12" name="Opole" dataDxfId="68"/>
    <tableColumn id="13" name="Poznań" dataDxfId="67"/>
    <tableColumn id="14" name="Rzeszów" dataDxfId="66"/>
    <tableColumn id="15" name="Szczecin" dataDxfId="65"/>
    <tableColumn id="16" name="Warszawa" dataDxfId="64"/>
    <tableColumn id="17" name="Wrocław" dataDxfId="63"/>
    <tableColumn id="18" name="Zielona Góra" dataDxfId="62"/>
  </tableColumns>
  <tableStyleInfo name="TableStyleMedium16" showFirstColumn="0" showLastColumn="0" showRowStripes="1" showColumnStripes="0"/>
</table>
</file>

<file path=xl/tables/table2.xml><?xml version="1.0" encoding="utf-8"?>
<table xmlns="http://schemas.openxmlformats.org/spreadsheetml/2006/main" id="2" name="RP_Transakcje" displayName="RP_Transakcje" ref="T7:AK53" totalsRowShown="0" headerRowDxfId="41" dataDxfId="40" tableBorderDxfId="80">
  <autoFilter ref="T7:AK53"/>
  <tableColumns count="18">
    <tableColumn id="18" name="Kwartał" dataDxfId="59"/>
    <tableColumn id="1" name="Białystok" dataDxfId="58"/>
    <tableColumn id="2" name="Bydgoszcz" dataDxfId="57"/>
    <tableColumn id="3" name="Gdańsk" dataDxfId="56"/>
    <tableColumn id="4" name="Gdynia" dataDxfId="55"/>
    <tableColumn id="5" name="Katowice" dataDxfId="54"/>
    <tableColumn id="6" name="Kielce" dataDxfId="53"/>
    <tableColumn id="7" name="Kraków" dataDxfId="52"/>
    <tableColumn id="8" name="Lublin" dataDxfId="51"/>
    <tableColumn id="9" name="Łódź" dataDxfId="50"/>
    <tableColumn id="10" name="Olsztyn" dataDxfId="49"/>
    <tableColumn id="11" name="Opole" dataDxfId="48"/>
    <tableColumn id="12" name="Poznań" dataDxfId="47"/>
    <tableColumn id="13" name="Rzeszów" dataDxfId="46"/>
    <tableColumn id="14" name="Szczecin" dataDxfId="45"/>
    <tableColumn id="15" name="Warszawa" dataDxfId="44"/>
    <tableColumn id="16" name="Wrocław" dataDxfId="43"/>
    <tableColumn id="17" name="Zielona Góra" dataDxfId="42"/>
  </tableColumns>
  <tableStyleInfo name="TableStyleMedium16" showFirstColumn="0" showLastColumn="0" showRowStripes="1" showColumnStripes="0"/>
</table>
</file>

<file path=xl/tables/table3.xml><?xml version="1.0" encoding="utf-8"?>
<table xmlns="http://schemas.openxmlformats.org/spreadsheetml/2006/main" id="3" name="RW_Oferty" displayName="RW_Oferty" ref="A7:R53" totalsRowShown="0" headerRowDxfId="21" dataDxfId="20">
  <autoFilter ref="A7:R53"/>
  <tableColumns count="18">
    <tableColumn id="1" name="Kwartał" dataDxfId="39" dataCellStyle="Normalny 2"/>
    <tableColumn id="2" name="Białystok" dataDxfId="38"/>
    <tableColumn id="3" name="Bydgoszcz" dataDxfId="37"/>
    <tableColumn id="4" name="Gdańsk" dataDxfId="36"/>
    <tableColumn id="5" name="Gdynia" dataDxfId="35"/>
    <tableColumn id="6" name="Katowice" dataDxfId="34"/>
    <tableColumn id="7" name="Kielce" dataDxfId="33"/>
    <tableColumn id="8" name="Kraków" dataDxfId="32"/>
    <tableColumn id="9" name="Lublin" dataDxfId="31"/>
    <tableColumn id="10" name="Łódź" dataDxfId="30"/>
    <tableColumn id="11" name="Olsztyn" dataDxfId="29"/>
    <tableColumn id="12" name="Opole" dataDxfId="28"/>
    <tableColumn id="13" name="Poznań" dataDxfId="27"/>
    <tableColumn id="14" name="Rzeszów" dataDxfId="26"/>
    <tableColumn id="15" name="Szczecin" dataDxfId="25"/>
    <tableColumn id="16" name="Warszawa" dataDxfId="24"/>
    <tableColumn id="17" name="Wrocław" dataDxfId="23"/>
    <tableColumn id="18" name="Zielona Góra" dataDxfId="22"/>
  </tableColumns>
  <tableStyleInfo name="TableStyleMedium16" showFirstColumn="0" showLastColumn="0" showRowStripes="1" showColumnStripes="0"/>
</table>
</file>

<file path=xl/tables/table4.xml><?xml version="1.0" encoding="utf-8"?>
<table xmlns="http://schemas.openxmlformats.org/spreadsheetml/2006/main" id="4" name="RW_Transakcje" displayName="RW_Transakcje" ref="T7:AK53" totalsRowShown="0" headerRowDxfId="1" dataDxfId="0">
  <autoFilter ref="T7:AK53"/>
  <tableColumns count="18">
    <tableColumn id="18" name="Kwartał" dataDxfId="19"/>
    <tableColumn id="1" name="Białystok" dataDxfId="18"/>
    <tableColumn id="2" name="Bydgoszcz" dataDxfId="17"/>
    <tableColumn id="3" name="Gdańsk" dataDxfId="16"/>
    <tableColumn id="4" name="Gdynia" dataDxfId="15"/>
    <tableColumn id="5" name="Katowice" dataDxfId="14"/>
    <tableColumn id="6" name="Kielce" dataDxfId="13"/>
    <tableColumn id="7" name="Kraków" dataDxfId="12"/>
    <tableColumn id="8" name="Lublin" dataDxfId="11"/>
    <tableColumn id="9" name="Łódź" dataDxfId="10"/>
    <tableColumn id="10" name="Olsztyn" dataDxfId="9"/>
    <tableColumn id="11" name="Opole" dataDxfId="8"/>
    <tableColumn id="12" name="Poznań" dataDxfId="7"/>
    <tableColumn id="13" name="Rzeszów" dataDxfId="6"/>
    <tableColumn id="14" name="Szczecin" dataDxfId="5"/>
    <tableColumn id="15" name="Warszawa" dataDxfId="4"/>
    <tableColumn id="16" name="Wrocław" dataDxfId="3"/>
    <tableColumn id="17" name="Zielona Góra" dataDxfId="2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nbp.pl/home.aspx?f=/publikacje/rynek_nieruchomosci/index2.html" TargetMode="External"/><Relationship Id="rId6" Type="http://schemas.openxmlformats.org/officeDocument/2006/relationships/comments" Target="../comments2.xm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nbp.pl/home.aspx?f=/publikacje/rynek_nieruchomosci/index2.html" TargetMode="External"/><Relationship Id="rId4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122"/>
  <sheetViews>
    <sheetView showGridLines="0" tabSelected="1" zoomScale="85" zoomScaleNormal="85" workbookViewId="0">
      <pane xSplit="3" ySplit="2" topLeftCell="D3" activePane="bottomRight" state="frozen"/>
      <selection pane="topRight" activeCell="D1" sqref="D1"/>
      <selection pane="bottomLeft" activeCell="A3" sqref="A3"/>
      <selection pane="bottomRight" sqref="A1:C1"/>
    </sheetView>
  </sheetViews>
  <sheetFormatPr defaultRowHeight="12.75"/>
  <cols>
    <col min="1" max="1" width="11.140625" customWidth="1"/>
    <col min="2" max="2" width="12.7109375" customWidth="1"/>
    <col min="3" max="3" width="38.42578125" customWidth="1"/>
    <col min="4" max="13" width="8.85546875" customWidth="1"/>
    <col min="14" max="15" width="8.85546875" style="9" customWidth="1"/>
    <col min="16" max="17" width="8.85546875" customWidth="1"/>
  </cols>
  <sheetData>
    <row r="1" spans="1:21" ht="25.5" customHeight="1">
      <c r="A1" s="276" t="s">
        <v>18</v>
      </c>
      <c r="B1" s="277"/>
      <c r="C1" s="278"/>
      <c r="D1" s="8">
        <v>2000</v>
      </c>
      <c r="E1" s="8">
        <v>2001</v>
      </c>
      <c r="F1" s="8">
        <v>2002</v>
      </c>
      <c r="G1" s="8">
        <v>2003</v>
      </c>
      <c r="H1" s="8">
        <v>2004</v>
      </c>
      <c r="I1" s="8">
        <v>2005</v>
      </c>
      <c r="J1" s="8">
        <v>2006</v>
      </c>
      <c r="K1" s="8">
        <v>2007</v>
      </c>
      <c r="L1" s="8">
        <v>2008</v>
      </c>
      <c r="M1" s="8">
        <v>2009</v>
      </c>
      <c r="N1" s="8">
        <v>2010</v>
      </c>
      <c r="O1" s="8">
        <v>2011</v>
      </c>
      <c r="P1" s="8">
        <v>2012</v>
      </c>
      <c r="Q1" s="8">
        <v>2013</v>
      </c>
      <c r="R1" s="8">
        <v>2014</v>
      </c>
      <c r="S1" s="8">
        <v>2015</v>
      </c>
      <c r="T1" s="8">
        <v>2016</v>
      </c>
    </row>
    <row r="2" spans="1:21" ht="25.5" customHeight="1">
      <c r="A2" s="279" t="s">
        <v>20</v>
      </c>
      <c r="B2" s="280"/>
      <c r="C2" s="281"/>
      <c r="D2" s="251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151"/>
      <c r="T2" s="151"/>
    </row>
    <row r="3" spans="1:21" s="9" customFormat="1" ht="12">
      <c r="A3" s="246" t="s">
        <v>21</v>
      </c>
      <c r="B3" s="246"/>
      <c r="C3" s="260"/>
      <c r="D3" s="222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4"/>
    </row>
    <row r="4" spans="1:21" s="9" customFormat="1" ht="12">
      <c r="A4" s="242" t="s">
        <v>0</v>
      </c>
      <c r="B4" s="239" t="s">
        <v>22</v>
      </c>
      <c r="C4" s="239"/>
      <c r="D4" s="10">
        <v>782</v>
      </c>
      <c r="E4" s="11">
        <v>1088</v>
      </c>
      <c r="F4" s="11">
        <v>2939</v>
      </c>
      <c r="G4" s="11">
        <v>2981</v>
      </c>
      <c r="H4" s="11">
        <v>2115</v>
      </c>
      <c r="I4" s="11">
        <v>2636</v>
      </c>
      <c r="J4" s="11">
        <v>3099</v>
      </c>
      <c r="K4" s="11">
        <v>3295</v>
      </c>
      <c r="L4" s="11">
        <v>4550</v>
      </c>
      <c r="M4" s="11">
        <v>4276</v>
      </c>
      <c r="N4" s="10">
        <v>3534</v>
      </c>
      <c r="O4" s="74">
        <v>4422</v>
      </c>
      <c r="P4" s="10">
        <v>5095</v>
      </c>
      <c r="Q4" s="10">
        <v>3851</v>
      </c>
      <c r="R4" s="10">
        <v>3945</v>
      </c>
      <c r="S4" s="10">
        <v>4506</v>
      </c>
      <c r="T4" s="13">
        <v>5080</v>
      </c>
      <c r="U4" s="126"/>
    </row>
    <row r="5" spans="1:21" s="9" customFormat="1" ht="12">
      <c r="A5" s="266"/>
      <c r="B5" s="242" t="s">
        <v>0</v>
      </c>
      <c r="C5" s="15" t="s">
        <v>1</v>
      </c>
      <c r="D5" s="13">
        <v>262</v>
      </c>
      <c r="E5" s="16">
        <v>526</v>
      </c>
      <c r="F5" s="16">
        <v>903</v>
      </c>
      <c r="G5" s="16">
        <v>562</v>
      </c>
      <c r="H5" s="16">
        <v>58</v>
      </c>
      <c r="I5" s="16">
        <v>97</v>
      </c>
      <c r="J5" s="16">
        <v>32</v>
      </c>
      <c r="K5" s="16">
        <v>1</v>
      </c>
      <c r="L5" s="16">
        <v>132</v>
      </c>
      <c r="M5" s="16">
        <v>51</v>
      </c>
      <c r="N5" s="13">
        <v>260</v>
      </c>
      <c r="O5" s="12">
        <v>192</v>
      </c>
      <c r="P5" s="17">
        <v>209</v>
      </c>
      <c r="Q5" s="17">
        <v>327</v>
      </c>
      <c r="R5" s="17">
        <v>118</v>
      </c>
      <c r="S5" s="17">
        <v>147</v>
      </c>
      <c r="T5" s="17">
        <v>62</v>
      </c>
    </row>
    <row r="6" spans="1:21" s="9" customFormat="1" ht="12">
      <c r="A6" s="266"/>
      <c r="B6" s="266"/>
      <c r="C6" s="15" t="s">
        <v>2</v>
      </c>
      <c r="D6" s="13" t="s">
        <v>19</v>
      </c>
      <c r="E6" s="16">
        <v>6</v>
      </c>
      <c r="F6" s="16">
        <v>101</v>
      </c>
      <c r="G6" s="16">
        <v>3</v>
      </c>
      <c r="H6" s="16" t="s">
        <v>19</v>
      </c>
      <c r="I6" s="16">
        <v>1</v>
      </c>
      <c r="J6" s="16" t="s">
        <v>19</v>
      </c>
      <c r="K6" s="16" t="s">
        <v>19</v>
      </c>
      <c r="L6" s="16">
        <v>165</v>
      </c>
      <c r="M6" s="16">
        <v>214</v>
      </c>
      <c r="N6" s="16" t="s">
        <v>19</v>
      </c>
      <c r="O6" s="16" t="s">
        <v>19</v>
      </c>
      <c r="P6" s="16" t="s">
        <v>19</v>
      </c>
      <c r="Q6" s="16" t="s">
        <v>19</v>
      </c>
      <c r="R6" s="16" t="s">
        <v>19</v>
      </c>
      <c r="S6" s="16">
        <v>48</v>
      </c>
      <c r="T6" s="16">
        <v>24</v>
      </c>
    </row>
    <row r="7" spans="1:21" s="9" customFormat="1" ht="12">
      <c r="A7" s="266"/>
      <c r="B7" s="266"/>
      <c r="C7" s="15" t="s">
        <v>17</v>
      </c>
      <c r="D7" s="13" t="s">
        <v>19</v>
      </c>
      <c r="E7" s="16" t="s">
        <v>19</v>
      </c>
      <c r="F7" s="16" t="s">
        <v>19</v>
      </c>
      <c r="G7" s="16">
        <v>216</v>
      </c>
      <c r="H7" s="16">
        <v>158</v>
      </c>
      <c r="I7" s="16">
        <v>350</v>
      </c>
      <c r="J7" s="16">
        <v>65</v>
      </c>
      <c r="K7" s="16" t="s">
        <v>19</v>
      </c>
      <c r="L7" s="16">
        <v>172</v>
      </c>
      <c r="M7" s="16">
        <v>36</v>
      </c>
      <c r="N7" s="13">
        <v>136</v>
      </c>
      <c r="O7" s="12">
        <v>44</v>
      </c>
      <c r="P7" s="17">
        <v>178</v>
      </c>
      <c r="Q7" s="17">
        <v>137</v>
      </c>
      <c r="R7" s="17">
        <v>59</v>
      </c>
      <c r="S7" s="17">
        <v>108</v>
      </c>
      <c r="T7" s="17">
        <v>162</v>
      </c>
    </row>
    <row r="8" spans="1:21" s="9" customFormat="1" ht="12">
      <c r="A8" s="266"/>
      <c r="B8" s="266"/>
      <c r="C8" s="15" t="s">
        <v>4</v>
      </c>
      <c r="D8" s="13">
        <v>385</v>
      </c>
      <c r="E8" s="16">
        <v>434</v>
      </c>
      <c r="F8" s="16">
        <v>1687</v>
      </c>
      <c r="G8" s="16">
        <v>1682</v>
      </c>
      <c r="H8" s="16">
        <v>1554</v>
      </c>
      <c r="I8" s="16">
        <v>1850</v>
      </c>
      <c r="J8" s="16">
        <v>2741</v>
      </c>
      <c r="K8" s="16">
        <v>3060</v>
      </c>
      <c r="L8" s="16">
        <v>3704</v>
      </c>
      <c r="M8" s="16">
        <v>3653</v>
      </c>
      <c r="N8" s="13">
        <v>2761</v>
      </c>
      <c r="O8" s="12">
        <v>3908</v>
      </c>
      <c r="P8" s="13">
        <v>4285</v>
      </c>
      <c r="Q8" s="13">
        <v>3098</v>
      </c>
      <c r="R8" s="13">
        <v>3437</v>
      </c>
      <c r="S8" s="13">
        <v>3934</v>
      </c>
      <c r="T8" s="13">
        <v>4631</v>
      </c>
      <c r="U8" s="93"/>
    </row>
    <row r="9" spans="1:21" s="9" customFormat="1" ht="12">
      <c r="A9" s="266"/>
      <c r="B9" s="243"/>
      <c r="C9" s="15" t="s">
        <v>5</v>
      </c>
      <c r="D9" s="13">
        <v>135</v>
      </c>
      <c r="E9" s="16">
        <v>122</v>
      </c>
      <c r="F9" s="16">
        <v>248</v>
      </c>
      <c r="G9" s="16">
        <v>518</v>
      </c>
      <c r="H9" s="16">
        <v>345</v>
      </c>
      <c r="I9" s="16">
        <v>338</v>
      </c>
      <c r="J9" s="16">
        <v>261</v>
      </c>
      <c r="K9" s="16">
        <v>234</v>
      </c>
      <c r="L9" s="16">
        <v>377</v>
      </c>
      <c r="M9" s="16">
        <v>322</v>
      </c>
      <c r="N9" s="13">
        <v>377</v>
      </c>
      <c r="O9" s="12">
        <v>278</v>
      </c>
      <c r="P9" s="17">
        <v>423</v>
      </c>
      <c r="Q9" s="17">
        <v>289</v>
      </c>
      <c r="R9" s="17">
        <v>331</v>
      </c>
      <c r="S9" s="17">
        <v>269</v>
      </c>
      <c r="T9" s="17">
        <v>200</v>
      </c>
      <c r="U9" s="93"/>
    </row>
    <row r="10" spans="1:21" s="9" customFormat="1" ht="12">
      <c r="A10" s="266"/>
      <c r="B10" s="239" t="s">
        <v>58</v>
      </c>
      <c r="C10" s="239"/>
      <c r="D10" s="78">
        <v>2893</v>
      </c>
      <c r="E10" s="79">
        <v>3495</v>
      </c>
      <c r="F10" s="79">
        <v>8924</v>
      </c>
      <c r="G10" s="79">
        <v>9754</v>
      </c>
      <c r="H10" s="79">
        <v>7163</v>
      </c>
      <c r="I10" s="79">
        <v>8683</v>
      </c>
      <c r="J10" s="79">
        <v>9602</v>
      </c>
      <c r="K10" s="79">
        <v>10316</v>
      </c>
      <c r="L10" s="79">
        <v>13783</v>
      </c>
      <c r="M10" s="80">
        <v>14229</v>
      </c>
      <c r="N10" s="79">
        <v>11294</v>
      </c>
      <c r="O10" s="81">
        <v>12884</v>
      </c>
      <c r="P10" s="82">
        <v>14574</v>
      </c>
      <c r="Q10" s="82">
        <v>11498</v>
      </c>
      <c r="R10" s="82">
        <v>10828</v>
      </c>
      <c r="S10" s="82">
        <v>12084</v>
      </c>
      <c r="T10" s="82">
        <v>13731</v>
      </c>
    </row>
    <row r="11" spans="1:21" s="9" customFormat="1" ht="13.5">
      <c r="A11" s="243"/>
      <c r="B11" s="239" t="s">
        <v>23</v>
      </c>
      <c r="C11" s="239"/>
      <c r="D11" s="58">
        <v>62685</v>
      </c>
      <c r="E11" s="59">
        <v>75782</v>
      </c>
      <c r="F11" s="59">
        <v>206089</v>
      </c>
      <c r="G11" s="59">
        <v>238423</v>
      </c>
      <c r="H11" s="59">
        <v>176181</v>
      </c>
      <c r="I11" s="59">
        <v>201172</v>
      </c>
      <c r="J11" s="59">
        <v>226095</v>
      </c>
      <c r="K11" s="59">
        <v>229781</v>
      </c>
      <c r="L11" s="59">
        <v>311693</v>
      </c>
      <c r="M11" s="59">
        <v>315762</v>
      </c>
      <c r="N11" s="58">
        <v>257502</v>
      </c>
      <c r="O11" s="75">
        <v>313348</v>
      </c>
      <c r="P11" s="58">
        <v>333689</v>
      </c>
      <c r="Q11" s="58">
        <v>250614</v>
      </c>
      <c r="R11" s="58">
        <v>243008</v>
      </c>
      <c r="S11" s="58">
        <v>255230</v>
      </c>
      <c r="T11" s="13">
        <v>303344</v>
      </c>
    </row>
    <row r="12" spans="1:21" s="9" customFormat="1" ht="12">
      <c r="A12" s="246" t="s">
        <v>54</v>
      </c>
      <c r="B12" s="246"/>
      <c r="C12" s="260"/>
      <c r="D12" s="219"/>
      <c r="E12" s="220"/>
      <c r="F12" s="220"/>
      <c r="G12" s="220"/>
      <c r="H12" s="220"/>
      <c r="I12" s="220"/>
      <c r="J12" s="220"/>
      <c r="K12" s="220"/>
      <c r="L12" s="220"/>
      <c r="M12" s="220"/>
      <c r="N12" s="220"/>
      <c r="O12" s="220"/>
      <c r="P12" s="220"/>
      <c r="Q12" s="220"/>
      <c r="R12" s="220"/>
      <c r="S12" s="220"/>
      <c r="T12" s="221"/>
    </row>
    <row r="13" spans="1:21" s="9" customFormat="1" ht="12">
      <c r="A13" s="290" t="s">
        <v>0</v>
      </c>
      <c r="B13" s="232" t="s">
        <v>55</v>
      </c>
      <c r="C13" s="232"/>
      <c r="D13" s="117">
        <v>1.6890031209840279</v>
      </c>
      <c r="E13" s="118">
        <v>2.3555646968401227</v>
      </c>
      <c r="F13" s="119">
        <v>6.3662534414376166</v>
      </c>
      <c r="G13" s="119">
        <v>6.4662231486884254</v>
      </c>
      <c r="H13" s="119">
        <v>4.6071204516938522</v>
      </c>
      <c r="I13" s="119">
        <v>5.7547925676723004</v>
      </c>
      <c r="J13" s="119">
        <v>6.7862601772004432</v>
      </c>
      <c r="K13" s="119">
        <v>7.2303644586442903</v>
      </c>
      <c r="L13" s="119">
        <v>9.9872470537621183</v>
      </c>
      <c r="M13" s="119">
        <v>9.3650553777888739</v>
      </c>
      <c r="N13" s="120">
        <v>7.6741171182322168</v>
      </c>
      <c r="O13" s="121">
        <v>9.6022513826851128</v>
      </c>
      <c r="P13" s="120">
        <v>11.065814993473449</v>
      </c>
      <c r="Q13" s="120">
        <v>8.3439682274863447</v>
      </c>
      <c r="R13" s="120">
        <v>8.54841610525928</v>
      </c>
      <c r="S13" s="43">
        <v>9.76</v>
      </c>
      <c r="T13" s="21">
        <v>10.97</v>
      </c>
    </row>
    <row r="14" spans="1:21" s="9" customFormat="1" ht="12">
      <c r="A14" s="291"/>
      <c r="B14" s="232" t="s">
        <v>56</v>
      </c>
      <c r="C14" s="232"/>
      <c r="D14" s="62">
        <v>299.96164173379361</v>
      </c>
      <c r="E14" s="84">
        <v>471.40381282495673</v>
      </c>
      <c r="F14" s="59">
        <v>1276</v>
      </c>
      <c r="G14" s="59">
        <v>1290</v>
      </c>
      <c r="H14" s="59">
        <v>937</v>
      </c>
      <c r="I14" s="59">
        <v>1121</v>
      </c>
      <c r="J14" s="59">
        <v>1187</v>
      </c>
      <c r="K14" s="59">
        <v>1136</v>
      </c>
      <c r="L14" s="59">
        <v>1552</v>
      </c>
      <c r="M14" s="59">
        <v>1472</v>
      </c>
      <c r="N14" s="58">
        <v>1413</v>
      </c>
      <c r="O14" s="75">
        <v>1963</v>
      </c>
      <c r="P14" s="58">
        <v>2411</v>
      </c>
      <c r="Q14" s="58">
        <v>1933</v>
      </c>
      <c r="R14" s="58">
        <v>1908</v>
      </c>
      <c r="S14" s="13">
        <v>2002</v>
      </c>
      <c r="T14" s="13">
        <v>2064</v>
      </c>
    </row>
    <row r="15" spans="1:21" s="9" customFormat="1" ht="12">
      <c r="A15" s="291"/>
      <c r="B15" s="232" t="s">
        <v>57</v>
      </c>
      <c r="C15" s="232"/>
      <c r="D15" s="83">
        <v>6.2484476074255664</v>
      </c>
      <c r="E15" s="47">
        <v>7.5668185803825629</v>
      </c>
      <c r="F15" s="26">
        <v>19.34</v>
      </c>
      <c r="G15" s="26">
        <v>21.14</v>
      </c>
      <c r="H15" s="26">
        <v>15.55</v>
      </c>
      <c r="I15" s="26">
        <v>18.93</v>
      </c>
      <c r="J15" s="26">
        <v>20.98</v>
      </c>
      <c r="K15" s="26">
        <v>22.62</v>
      </c>
      <c r="L15" s="26">
        <v>30.24</v>
      </c>
      <c r="M15" s="26">
        <v>31.22</v>
      </c>
      <c r="N15" s="25">
        <v>24.53</v>
      </c>
      <c r="O15" s="73">
        <v>27.98</v>
      </c>
      <c r="P15" s="25">
        <v>31.66</v>
      </c>
      <c r="Q15" s="25">
        <v>24.95</v>
      </c>
      <c r="R15" s="25">
        <v>23.44</v>
      </c>
      <c r="S15" s="21">
        <v>26.17</v>
      </c>
      <c r="T15" s="21">
        <v>29.66</v>
      </c>
    </row>
    <row r="16" spans="1:21" s="9" customFormat="1" ht="12">
      <c r="A16" s="291"/>
      <c r="B16" s="232" t="s">
        <v>24</v>
      </c>
      <c r="C16" s="232"/>
      <c r="D16" s="25">
        <v>80.2</v>
      </c>
      <c r="E16" s="26">
        <v>69.7</v>
      </c>
      <c r="F16" s="26">
        <v>70.099999999999994</v>
      </c>
      <c r="G16" s="26">
        <v>80</v>
      </c>
      <c r="H16" s="26">
        <v>83.3</v>
      </c>
      <c r="I16" s="26">
        <v>76.3</v>
      </c>
      <c r="J16" s="26">
        <v>73</v>
      </c>
      <c r="K16" s="26">
        <v>69.7</v>
      </c>
      <c r="L16" s="26">
        <v>68.5</v>
      </c>
      <c r="M16" s="26">
        <v>73.8</v>
      </c>
      <c r="N16" s="25">
        <v>72.900000000000006</v>
      </c>
      <c r="O16" s="73">
        <v>70.900000000000006</v>
      </c>
      <c r="P16" s="40">
        <v>65.5</v>
      </c>
      <c r="Q16" s="40">
        <v>65.099999999999994</v>
      </c>
      <c r="R16" s="40">
        <v>61.6</v>
      </c>
      <c r="S16" s="17">
        <v>56.6</v>
      </c>
      <c r="T16" s="17">
        <v>59.7</v>
      </c>
    </row>
    <row r="17" spans="1:20" s="9" customFormat="1" ht="12">
      <c r="A17" s="291"/>
      <c r="B17" s="102"/>
      <c r="C17" s="103" t="s">
        <v>72</v>
      </c>
      <c r="D17" s="131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>
        <v>396</v>
      </c>
      <c r="R17" s="132">
        <v>367</v>
      </c>
      <c r="S17" s="132">
        <v>652</v>
      </c>
      <c r="T17" s="132"/>
    </row>
    <row r="18" spans="1:20" s="9" customFormat="1" ht="12">
      <c r="A18" s="291"/>
      <c r="B18" s="292" t="s">
        <v>73</v>
      </c>
      <c r="C18" s="293"/>
      <c r="D18" s="111" t="s">
        <v>79</v>
      </c>
      <c r="E18" s="111" t="s">
        <v>79</v>
      </c>
      <c r="F18" s="111" t="s">
        <v>79</v>
      </c>
      <c r="G18" s="111" t="s">
        <v>79</v>
      </c>
      <c r="H18" s="111" t="s">
        <v>79</v>
      </c>
      <c r="I18" s="111" t="s">
        <v>79</v>
      </c>
      <c r="J18" s="111" t="s">
        <v>79</v>
      </c>
      <c r="K18" s="111" t="s">
        <v>79</v>
      </c>
      <c r="L18" s="111" t="s">
        <v>79</v>
      </c>
      <c r="M18" s="112">
        <v>99</v>
      </c>
      <c r="N18" s="112">
        <v>66</v>
      </c>
      <c r="O18" s="65">
        <v>90</v>
      </c>
      <c r="P18" s="112">
        <v>314</v>
      </c>
      <c r="Q18" s="114">
        <v>268</v>
      </c>
      <c r="R18" s="114">
        <v>257</v>
      </c>
      <c r="S18" s="177">
        <v>229</v>
      </c>
      <c r="T18" s="111" t="s">
        <v>79</v>
      </c>
    </row>
    <row r="19" spans="1:20" s="9" customFormat="1" ht="12">
      <c r="A19" s="291"/>
      <c r="B19" s="292" t="s">
        <v>74</v>
      </c>
      <c r="C19" s="293"/>
      <c r="D19" s="111" t="s">
        <v>79</v>
      </c>
      <c r="E19" s="111" t="s">
        <v>79</v>
      </c>
      <c r="F19" s="111" t="s">
        <v>79</v>
      </c>
      <c r="G19" s="111" t="s">
        <v>79</v>
      </c>
      <c r="H19" s="111" t="s">
        <v>79</v>
      </c>
      <c r="I19" s="111" t="s">
        <v>79</v>
      </c>
      <c r="J19" s="111" t="s">
        <v>79</v>
      </c>
      <c r="K19" s="111" t="s">
        <v>79</v>
      </c>
      <c r="L19" s="111" t="s">
        <v>79</v>
      </c>
      <c r="M19" s="77">
        <v>6</v>
      </c>
      <c r="N19" s="77">
        <v>11</v>
      </c>
      <c r="O19" s="110" t="s">
        <v>19</v>
      </c>
      <c r="P19" s="77">
        <v>20</v>
      </c>
      <c r="Q19" s="76">
        <v>40</v>
      </c>
      <c r="R19" s="76">
        <v>26</v>
      </c>
      <c r="S19" s="76">
        <v>16</v>
      </c>
      <c r="T19" s="111" t="s">
        <v>79</v>
      </c>
    </row>
    <row r="20" spans="1:20" s="9" customFormat="1" ht="12">
      <c r="A20" s="291"/>
      <c r="B20" s="292" t="s">
        <v>75</v>
      </c>
      <c r="C20" s="293"/>
      <c r="D20" s="111" t="s">
        <v>79</v>
      </c>
      <c r="E20" s="111" t="s">
        <v>79</v>
      </c>
      <c r="F20" s="111" t="s">
        <v>79</v>
      </c>
      <c r="G20" s="111" t="s">
        <v>79</v>
      </c>
      <c r="H20" s="111" t="s">
        <v>79</v>
      </c>
      <c r="I20" s="111" t="s">
        <v>79</v>
      </c>
      <c r="J20" s="111" t="s">
        <v>79</v>
      </c>
      <c r="K20" s="111" t="s">
        <v>79</v>
      </c>
      <c r="L20" s="111" t="s">
        <v>79</v>
      </c>
      <c r="M20" s="77" t="s">
        <v>19</v>
      </c>
      <c r="N20" s="77" t="s">
        <v>19</v>
      </c>
      <c r="O20" s="110" t="s">
        <v>19</v>
      </c>
      <c r="P20" s="77">
        <v>3</v>
      </c>
      <c r="Q20" s="76">
        <v>2</v>
      </c>
      <c r="R20" s="76">
        <v>1</v>
      </c>
      <c r="S20" s="76">
        <v>1</v>
      </c>
      <c r="T20" s="111" t="s">
        <v>79</v>
      </c>
    </row>
    <row r="21" spans="1:20" s="9" customFormat="1" ht="12">
      <c r="A21" s="291"/>
      <c r="B21" s="294">
        <v>4</v>
      </c>
      <c r="C21" s="295"/>
      <c r="D21" s="111" t="s">
        <v>79</v>
      </c>
      <c r="E21" s="111" t="s">
        <v>79</v>
      </c>
      <c r="F21" s="111" t="s">
        <v>79</v>
      </c>
      <c r="G21" s="111" t="s">
        <v>79</v>
      </c>
      <c r="H21" s="111" t="s">
        <v>79</v>
      </c>
      <c r="I21" s="111" t="s">
        <v>79</v>
      </c>
      <c r="J21" s="111" t="s">
        <v>79</v>
      </c>
      <c r="K21" s="111" t="s">
        <v>79</v>
      </c>
      <c r="L21" s="111" t="s">
        <v>79</v>
      </c>
      <c r="M21" s="77">
        <v>6</v>
      </c>
      <c r="N21" s="77">
        <v>1</v>
      </c>
      <c r="O21" s="110" t="s">
        <v>19</v>
      </c>
      <c r="P21" s="77" t="s">
        <v>19</v>
      </c>
      <c r="Q21" s="76">
        <v>2</v>
      </c>
      <c r="R21" s="76">
        <v>1</v>
      </c>
      <c r="S21" s="76">
        <v>6</v>
      </c>
      <c r="T21" s="111" t="s">
        <v>79</v>
      </c>
    </row>
    <row r="22" spans="1:20" s="9" customFormat="1" ht="12">
      <c r="A22" s="291"/>
      <c r="B22" s="261" t="s">
        <v>76</v>
      </c>
      <c r="C22" s="262"/>
      <c r="D22" s="111" t="s">
        <v>79</v>
      </c>
      <c r="E22" s="111" t="s">
        <v>79</v>
      </c>
      <c r="F22" s="111" t="s">
        <v>79</v>
      </c>
      <c r="G22" s="111" t="s">
        <v>79</v>
      </c>
      <c r="H22" s="111" t="s">
        <v>79</v>
      </c>
      <c r="I22" s="111" t="s">
        <v>79</v>
      </c>
      <c r="J22" s="111" t="s">
        <v>79</v>
      </c>
      <c r="K22" s="111" t="s">
        <v>79</v>
      </c>
      <c r="L22" s="111" t="s">
        <v>79</v>
      </c>
      <c r="M22" s="77">
        <v>12</v>
      </c>
      <c r="N22" s="77">
        <v>3</v>
      </c>
      <c r="O22" s="110">
        <v>12</v>
      </c>
      <c r="P22" s="77">
        <v>9</v>
      </c>
      <c r="Q22" s="76">
        <v>4</v>
      </c>
      <c r="R22" s="76">
        <v>6</v>
      </c>
      <c r="S22" s="76">
        <v>13</v>
      </c>
      <c r="T22" s="111" t="s">
        <v>79</v>
      </c>
    </row>
    <row r="23" spans="1:20" s="9" customFormat="1" ht="12">
      <c r="A23" s="291"/>
      <c r="B23" s="263" t="s">
        <v>77</v>
      </c>
      <c r="C23" s="264"/>
      <c r="D23" s="111" t="s">
        <v>79</v>
      </c>
      <c r="E23" s="111" t="s">
        <v>79</v>
      </c>
      <c r="F23" s="111" t="s">
        <v>79</v>
      </c>
      <c r="G23" s="111" t="s">
        <v>79</v>
      </c>
      <c r="H23" s="111" t="s">
        <v>79</v>
      </c>
      <c r="I23" s="111" t="s">
        <v>79</v>
      </c>
      <c r="J23" s="111" t="s">
        <v>79</v>
      </c>
      <c r="K23" s="111" t="s">
        <v>79</v>
      </c>
      <c r="L23" s="111" t="s">
        <v>79</v>
      </c>
      <c r="M23" s="77">
        <v>52</v>
      </c>
      <c r="N23" s="77">
        <v>42</v>
      </c>
      <c r="O23" s="110">
        <v>42</v>
      </c>
      <c r="P23" s="77">
        <v>45</v>
      </c>
      <c r="Q23" s="76">
        <v>31</v>
      </c>
      <c r="R23" s="76">
        <v>30</v>
      </c>
      <c r="S23" s="76">
        <v>36</v>
      </c>
      <c r="T23" s="111" t="s">
        <v>79</v>
      </c>
    </row>
    <row r="24" spans="1:20" s="9" customFormat="1" ht="12">
      <c r="A24" s="291"/>
      <c r="B24" s="265" t="s">
        <v>78</v>
      </c>
      <c r="C24" s="264"/>
      <c r="D24" s="122" t="s">
        <v>79</v>
      </c>
      <c r="E24" s="122" t="s">
        <v>79</v>
      </c>
      <c r="F24" s="122" t="s">
        <v>79</v>
      </c>
      <c r="G24" s="122" t="s">
        <v>79</v>
      </c>
      <c r="H24" s="122" t="s">
        <v>79</v>
      </c>
      <c r="I24" s="122" t="s">
        <v>79</v>
      </c>
      <c r="J24" s="122" t="s">
        <v>79</v>
      </c>
      <c r="K24" s="122" t="s">
        <v>79</v>
      </c>
      <c r="L24" s="122" t="s">
        <v>79</v>
      </c>
      <c r="M24" s="96">
        <v>55</v>
      </c>
      <c r="N24" s="96">
        <v>39</v>
      </c>
      <c r="O24" s="64">
        <v>55</v>
      </c>
      <c r="P24" s="96">
        <v>68</v>
      </c>
      <c r="Q24" s="113">
        <v>49</v>
      </c>
      <c r="R24" s="113">
        <v>46</v>
      </c>
      <c r="S24" s="178">
        <v>51</v>
      </c>
      <c r="T24" s="122" t="s">
        <v>79</v>
      </c>
    </row>
    <row r="25" spans="1:20" s="9" customFormat="1" ht="12">
      <c r="A25" s="291"/>
      <c r="B25" s="168"/>
      <c r="C25" s="102" t="s">
        <v>71</v>
      </c>
      <c r="D25" s="213"/>
      <c r="E25" s="214"/>
      <c r="F25" s="214"/>
      <c r="G25" s="214"/>
      <c r="H25" s="214"/>
      <c r="I25" s="214"/>
      <c r="J25" s="214"/>
      <c r="K25" s="214"/>
      <c r="L25" s="214"/>
      <c r="M25" s="214"/>
      <c r="N25" s="214"/>
      <c r="O25" s="214"/>
      <c r="P25" s="214"/>
      <c r="Q25" s="214"/>
      <c r="R25" s="214"/>
      <c r="S25" s="214"/>
      <c r="T25" s="215"/>
    </row>
    <row r="26" spans="1:20" s="9" customFormat="1" ht="10.5" customHeight="1">
      <c r="A26" s="291"/>
      <c r="B26" s="187" t="s">
        <v>25</v>
      </c>
      <c r="C26" s="268" t="s">
        <v>202</v>
      </c>
      <c r="D26" s="111" t="s">
        <v>79</v>
      </c>
      <c r="E26" s="111" t="s">
        <v>79</v>
      </c>
      <c r="F26" s="111" t="s">
        <v>79</v>
      </c>
      <c r="G26" s="111" t="s">
        <v>79</v>
      </c>
      <c r="H26" s="111" t="s">
        <v>79</v>
      </c>
      <c r="I26" s="111" t="s">
        <v>79</v>
      </c>
      <c r="J26" s="111" t="s">
        <v>79</v>
      </c>
      <c r="K26" s="111" t="s">
        <v>79</v>
      </c>
      <c r="L26" s="111" t="s">
        <v>79</v>
      </c>
      <c r="M26" s="37">
        <v>85</v>
      </c>
      <c r="N26" s="37">
        <v>51</v>
      </c>
      <c r="O26" s="142">
        <v>76</v>
      </c>
      <c r="P26" s="233">
        <v>317</v>
      </c>
      <c r="Q26" s="229">
        <v>282</v>
      </c>
      <c r="R26" s="229">
        <v>267</v>
      </c>
      <c r="S26" s="229">
        <v>234</v>
      </c>
      <c r="T26" s="225" t="s">
        <v>50</v>
      </c>
    </row>
    <row r="27" spans="1:20" s="9" customFormat="1" ht="10.5" customHeight="1">
      <c r="A27" s="291"/>
      <c r="B27" s="187" t="s">
        <v>26</v>
      </c>
      <c r="C27" s="269"/>
      <c r="D27" s="111" t="s">
        <v>79</v>
      </c>
      <c r="E27" s="111" t="s">
        <v>79</v>
      </c>
      <c r="F27" s="111" t="s">
        <v>79</v>
      </c>
      <c r="G27" s="111" t="s">
        <v>79</v>
      </c>
      <c r="H27" s="111" t="s">
        <v>79</v>
      </c>
      <c r="I27" s="111" t="s">
        <v>79</v>
      </c>
      <c r="J27" s="111" t="s">
        <v>79</v>
      </c>
      <c r="K27" s="111" t="s">
        <v>79</v>
      </c>
      <c r="L27" s="111" t="s">
        <v>79</v>
      </c>
      <c r="M27" s="39">
        <v>5</v>
      </c>
      <c r="N27" s="39">
        <v>21</v>
      </c>
      <c r="O27" s="143">
        <v>14</v>
      </c>
      <c r="P27" s="234"/>
      <c r="Q27" s="230"/>
      <c r="R27" s="230"/>
      <c r="S27" s="230"/>
      <c r="T27" s="226"/>
    </row>
    <row r="28" spans="1:20" s="9" customFormat="1" ht="10.5" customHeight="1">
      <c r="A28" s="291"/>
      <c r="B28" s="180" t="s">
        <v>27</v>
      </c>
      <c r="C28" s="271" t="s">
        <v>203</v>
      </c>
      <c r="D28" s="111" t="s">
        <v>79</v>
      </c>
      <c r="E28" s="111" t="s">
        <v>79</v>
      </c>
      <c r="F28" s="111" t="s">
        <v>79</v>
      </c>
      <c r="G28" s="111" t="s">
        <v>79</v>
      </c>
      <c r="H28" s="111" t="s">
        <v>79</v>
      </c>
      <c r="I28" s="111" t="s">
        <v>79</v>
      </c>
      <c r="J28" s="111" t="s">
        <v>79</v>
      </c>
      <c r="K28" s="111" t="s">
        <v>79</v>
      </c>
      <c r="L28" s="111" t="s">
        <v>79</v>
      </c>
      <c r="M28" s="39">
        <v>32</v>
      </c>
      <c r="N28" s="39">
        <v>9</v>
      </c>
      <c r="O28" s="143">
        <v>12</v>
      </c>
      <c r="P28" s="235">
        <v>52</v>
      </c>
      <c r="Q28" s="231">
        <v>44</v>
      </c>
      <c r="R28" s="231">
        <v>35</v>
      </c>
      <c r="S28" s="231">
        <v>48</v>
      </c>
      <c r="T28" s="227" t="s">
        <v>50</v>
      </c>
    </row>
    <row r="29" spans="1:20" s="9" customFormat="1" ht="10.5" customHeight="1">
      <c r="A29" s="291"/>
      <c r="B29" s="182" t="s">
        <v>28</v>
      </c>
      <c r="C29" s="271"/>
      <c r="D29" s="111" t="s">
        <v>79</v>
      </c>
      <c r="E29" s="111" t="s">
        <v>79</v>
      </c>
      <c r="F29" s="111" t="s">
        <v>79</v>
      </c>
      <c r="G29" s="111" t="s">
        <v>79</v>
      </c>
      <c r="H29" s="111" t="s">
        <v>79</v>
      </c>
      <c r="I29" s="111" t="s">
        <v>79</v>
      </c>
      <c r="J29" s="111" t="s">
        <v>79</v>
      </c>
      <c r="K29" s="111" t="s">
        <v>79</v>
      </c>
      <c r="L29" s="111" t="s">
        <v>79</v>
      </c>
      <c r="M29" s="39">
        <v>26</v>
      </c>
      <c r="N29" s="39">
        <v>17</v>
      </c>
      <c r="O29" s="143">
        <v>22</v>
      </c>
      <c r="P29" s="234"/>
      <c r="Q29" s="230"/>
      <c r="R29" s="230"/>
      <c r="S29" s="230"/>
      <c r="T29" s="226"/>
    </row>
    <row r="30" spans="1:20" s="9" customFormat="1" ht="10.5" customHeight="1">
      <c r="A30" s="291"/>
      <c r="B30" s="181" t="s">
        <v>29</v>
      </c>
      <c r="C30" s="270" t="s">
        <v>204</v>
      </c>
      <c r="D30" s="111" t="s">
        <v>79</v>
      </c>
      <c r="E30" s="111" t="s">
        <v>79</v>
      </c>
      <c r="F30" s="111" t="s">
        <v>79</v>
      </c>
      <c r="G30" s="111" t="s">
        <v>79</v>
      </c>
      <c r="H30" s="111" t="s">
        <v>79</v>
      </c>
      <c r="I30" s="111" t="s">
        <v>79</v>
      </c>
      <c r="J30" s="111" t="s">
        <v>79</v>
      </c>
      <c r="K30" s="111" t="s">
        <v>79</v>
      </c>
      <c r="L30" s="111" t="s">
        <v>79</v>
      </c>
      <c r="M30" s="39">
        <v>16</v>
      </c>
      <c r="N30" s="39">
        <v>16</v>
      </c>
      <c r="O30" s="143">
        <v>17</v>
      </c>
      <c r="P30" s="235">
        <v>46</v>
      </c>
      <c r="Q30" s="231">
        <v>33</v>
      </c>
      <c r="R30" s="231">
        <v>31</v>
      </c>
      <c r="S30" s="231">
        <v>31</v>
      </c>
      <c r="T30" s="227" t="s">
        <v>50</v>
      </c>
    </row>
    <row r="31" spans="1:20" s="9" customFormat="1" ht="10.5" customHeight="1">
      <c r="A31" s="291"/>
      <c r="B31" s="181" t="s">
        <v>30</v>
      </c>
      <c r="C31" s="270"/>
      <c r="D31" s="111" t="s">
        <v>79</v>
      </c>
      <c r="E31" s="111" t="s">
        <v>79</v>
      </c>
      <c r="F31" s="111" t="s">
        <v>79</v>
      </c>
      <c r="G31" s="111" t="s">
        <v>79</v>
      </c>
      <c r="H31" s="111" t="s">
        <v>79</v>
      </c>
      <c r="I31" s="111" t="s">
        <v>79</v>
      </c>
      <c r="J31" s="111" t="s">
        <v>79</v>
      </c>
      <c r="K31" s="111" t="s">
        <v>79</v>
      </c>
      <c r="L31" s="111" t="s">
        <v>79</v>
      </c>
      <c r="M31" s="39">
        <v>20</v>
      </c>
      <c r="N31" s="39">
        <v>18</v>
      </c>
      <c r="O31" s="143">
        <v>18</v>
      </c>
      <c r="P31" s="234"/>
      <c r="Q31" s="230"/>
      <c r="R31" s="230"/>
      <c r="S31" s="230"/>
      <c r="T31" s="226"/>
    </row>
    <row r="32" spans="1:20" s="9" customFormat="1" ht="10.5" customHeight="1">
      <c r="A32" s="291"/>
      <c r="B32" s="181" t="s">
        <v>31</v>
      </c>
      <c r="C32" s="270" t="s">
        <v>205</v>
      </c>
      <c r="D32" s="111" t="s">
        <v>79</v>
      </c>
      <c r="E32" s="111" t="s">
        <v>79</v>
      </c>
      <c r="F32" s="111" t="s">
        <v>79</v>
      </c>
      <c r="G32" s="111" t="s">
        <v>79</v>
      </c>
      <c r="H32" s="111" t="s">
        <v>79</v>
      </c>
      <c r="I32" s="111" t="s">
        <v>79</v>
      </c>
      <c r="J32" s="111" t="s">
        <v>79</v>
      </c>
      <c r="K32" s="111" t="s">
        <v>79</v>
      </c>
      <c r="L32" s="111" t="s">
        <v>79</v>
      </c>
      <c r="M32" s="39">
        <v>26</v>
      </c>
      <c r="N32" s="39">
        <v>13</v>
      </c>
      <c r="O32" s="143">
        <v>19</v>
      </c>
      <c r="P32" s="235">
        <v>37</v>
      </c>
      <c r="Q32" s="231">
        <v>31</v>
      </c>
      <c r="R32" s="231">
        <v>26</v>
      </c>
      <c r="S32" s="231">
        <v>29</v>
      </c>
      <c r="T32" s="227" t="s">
        <v>50</v>
      </c>
    </row>
    <row r="33" spans="1:20" s="9" customFormat="1" ht="10.5" customHeight="1">
      <c r="A33" s="291"/>
      <c r="B33" s="181" t="s">
        <v>32</v>
      </c>
      <c r="C33" s="270"/>
      <c r="D33" s="111" t="s">
        <v>79</v>
      </c>
      <c r="E33" s="111" t="s">
        <v>79</v>
      </c>
      <c r="F33" s="111" t="s">
        <v>79</v>
      </c>
      <c r="G33" s="111" t="s">
        <v>79</v>
      </c>
      <c r="H33" s="111" t="s">
        <v>79</v>
      </c>
      <c r="I33" s="111" t="s">
        <v>79</v>
      </c>
      <c r="J33" s="111" t="s">
        <v>79</v>
      </c>
      <c r="K33" s="111" t="s">
        <v>79</v>
      </c>
      <c r="L33" s="111" t="s">
        <v>79</v>
      </c>
      <c r="M33" s="39">
        <v>12</v>
      </c>
      <c r="N33" s="39">
        <v>9</v>
      </c>
      <c r="O33" s="143">
        <v>12</v>
      </c>
      <c r="P33" s="234"/>
      <c r="Q33" s="230"/>
      <c r="R33" s="230"/>
      <c r="S33" s="230"/>
      <c r="T33" s="226"/>
    </row>
    <row r="34" spans="1:20" s="9" customFormat="1" ht="10.5" customHeight="1">
      <c r="A34" s="291"/>
      <c r="B34" s="272" t="s">
        <v>33</v>
      </c>
      <c r="C34" s="273"/>
      <c r="D34" s="122" t="s">
        <v>79</v>
      </c>
      <c r="E34" s="122" t="s">
        <v>79</v>
      </c>
      <c r="F34" s="122" t="s">
        <v>79</v>
      </c>
      <c r="G34" s="122" t="s">
        <v>79</v>
      </c>
      <c r="H34" s="122" t="s">
        <v>79</v>
      </c>
      <c r="I34" s="122" t="s">
        <v>79</v>
      </c>
      <c r="J34" s="122" t="s">
        <v>79</v>
      </c>
      <c r="K34" s="122" t="s">
        <v>79</v>
      </c>
      <c r="L34" s="122" t="s">
        <v>79</v>
      </c>
      <c r="M34" s="42">
        <v>8</v>
      </c>
      <c r="N34" s="42">
        <v>8</v>
      </c>
      <c r="O34" s="144">
        <v>9</v>
      </c>
      <c r="P34" s="129">
        <v>7</v>
      </c>
      <c r="Q34" s="128">
        <v>6</v>
      </c>
      <c r="R34" s="128">
        <v>8</v>
      </c>
      <c r="S34" s="147">
        <v>10</v>
      </c>
      <c r="T34" s="186" t="s">
        <v>50</v>
      </c>
    </row>
    <row r="35" spans="1:20" s="9" customFormat="1" ht="10.5" customHeight="1">
      <c r="A35" s="258" t="s">
        <v>115</v>
      </c>
      <c r="B35" s="258"/>
      <c r="C35" s="259"/>
      <c r="D35" s="216"/>
      <c r="E35" s="217"/>
      <c r="F35" s="217"/>
      <c r="G35" s="217"/>
      <c r="H35" s="217"/>
      <c r="I35" s="217"/>
      <c r="J35" s="217"/>
      <c r="K35" s="217"/>
      <c r="L35" s="217"/>
      <c r="M35" s="217"/>
      <c r="N35" s="217"/>
      <c r="O35" s="217"/>
      <c r="P35" s="217"/>
      <c r="Q35" s="217"/>
      <c r="R35" s="217"/>
      <c r="S35" s="217"/>
      <c r="T35" s="218"/>
    </row>
    <row r="36" spans="1:20" s="9" customFormat="1" ht="10.5" customHeight="1">
      <c r="A36" s="228" t="s">
        <v>118</v>
      </c>
      <c r="B36" s="148" t="s">
        <v>125</v>
      </c>
      <c r="C36" s="148"/>
      <c r="D36" s="153"/>
      <c r="E36" s="153"/>
      <c r="F36" s="153"/>
      <c r="G36" s="153"/>
      <c r="H36" s="153"/>
      <c r="I36" s="184">
        <v>75</v>
      </c>
      <c r="J36" s="185">
        <v>60</v>
      </c>
      <c r="K36" s="185">
        <v>31</v>
      </c>
      <c r="L36" s="185">
        <v>77</v>
      </c>
      <c r="M36" s="185">
        <v>60</v>
      </c>
      <c r="N36" s="185">
        <v>85</v>
      </c>
      <c r="O36" s="185">
        <v>72</v>
      </c>
      <c r="P36" s="185">
        <v>111</v>
      </c>
      <c r="Q36" s="185">
        <v>76</v>
      </c>
      <c r="R36" s="185">
        <v>60</v>
      </c>
      <c r="S36" s="185">
        <v>111</v>
      </c>
      <c r="T36" s="185">
        <v>112</v>
      </c>
    </row>
    <row r="37" spans="1:20" s="9" customFormat="1" ht="10.5" customHeight="1">
      <c r="A37" s="228"/>
      <c r="B37" s="232" t="s">
        <v>201</v>
      </c>
      <c r="C37" s="232"/>
      <c r="D37" s="153"/>
      <c r="E37" s="153"/>
      <c r="F37" s="153"/>
      <c r="G37" s="153"/>
      <c r="H37" s="153"/>
      <c r="I37" s="184"/>
      <c r="J37" s="185"/>
      <c r="K37" s="185"/>
      <c r="L37" s="185"/>
      <c r="M37" s="185"/>
      <c r="N37" s="185"/>
      <c r="O37" s="185"/>
      <c r="P37" s="185"/>
      <c r="Q37" s="185"/>
      <c r="R37" s="185"/>
      <c r="S37" s="185"/>
      <c r="T37" s="185">
        <v>6</v>
      </c>
    </row>
    <row r="38" spans="1:20" s="9" customFormat="1" ht="10.5" customHeight="1">
      <c r="A38" s="228"/>
      <c r="B38" s="232" t="s">
        <v>117</v>
      </c>
      <c r="C38" s="232"/>
      <c r="D38" s="159"/>
      <c r="E38" s="159"/>
      <c r="F38" s="159"/>
      <c r="G38" s="159"/>
      <c r="H38" s="159"/>
      <c r="I38" s="169">
        <v>6</v>
      </c>
      <c r="J38" s="161">
        <v>10</v>
      </c>
      <c r="K38" s="161">
        <v>3</v>
      </c>
      <c r="L38" s="161">
        <v>11</v>
      </c>
      <c r="M38" s="161">
        <v>4</v>
      </c>
      <c r="N38" s="161">
        <v>17</v>
      </c>
      <c r="O38" s="161">
        <v>13</v>
      </c>
      <c r="P38" s="161">
        <v>20</v>
      </c>
      <c r="Q38" s="161">
        <v>12</v>
      </c>
      <c r="R38" s="161">
        <v>9</v>
      </c>
      <c r="S38" s="161">
        <v>14</v>
      </c>
      <c r="T38" s="161">
        <v>7</v>
      </c>
    </row>
    <row r="39" spans="1:20" s="9" customFormat="1" ht="10.5" customHeight="1">
      <c r="A39" s="228"/>
      <c r="B39" s="232" t="s">
        <v>119</v>
      </c>
      <c r="C39" s="232"/>
      <c r="D39" s="159"/>
      <c r="E39" s="159"/>
      <c r="F39" s="159"/>
      <c r="G39" s="159"/>
      <c r="H39" s="159"/>
      <c r="I39" s="169">
        <v>26</v>
      </c>
      <c r="J39" s="161">
        <v>17</v>
      </c>
      <c r="K39" s="161">
        <v>11</v>
      </c>
      <c r="L39" s="161">
        <v>20</v>
      </c>
      <c r="M39" s="161">
        <v>23</v>
      </c>
      <c r="N39" s="161">
        <v>16</v>
      </c>
      <c r="O39" s="161">
        <v>15</v>
      </c>
      <c r="P39" s="161">
        <v>26</v>
      </c>
      <c r="Q39" s="161">
        <v>25</v>
      </c>
      <c r="R39" s="161">
        <v>11</v>
      </c>
      <c r="S39" s="161">
        <v>32</v>
      </c>
      <c r="T39" s="161">
        <v>29</v>
      </c>
    </row>
    <row r="40" spans="1:20" s="9" customFormat="1" ht="10.5" customHeight="1">
      <c r="A40" s="228"/>
      <c r="B40" s="232" t="s">
        <v>120</v>
      </c>
      <c r="C40" s="232"/>
      <c r="D40" s="159"/>
      <c r="E40" s="159"/>
      <c r="F40" s="159"/>
      <c r="G40" s="159"/>
      <c r="H40" s="159"/>
      <c r="I40" s="169">
        <v>20</v>
      </c>
      <c r="J40" s="161">
        <v>14</v>
      </c>
      <c r="K40" s="161">
        <v>3</v>
      </c>
      <c r="L40" s="161">
        <v>5</v>
      </c>
      <c r="M40" s="161">
        <v>7</v>
      </c>
      <c r="N40" s="161">
        <v>14</v>
      </c>
      <c r="O40" s="161">
        <v>15</v>
      </c>
      <c r="P40" s="161">
        <v>18</v>
      </c>
      <c r="Q40" s="161">
        <v>3</v>
      </c>
      <c r="R40" s="161">
        <v>5</v>
      </c>
      <c r="S40" s="161">
        <v>17</v>
      </c>
      <c r="T40" s="161">
        <v>15</v>
      </c>
    </row>
    <row r="41" spans="1:20" s="9" customFormat="1" ht="10.5" customHeight="1">
      <c r="A41" s="228"/>
      <c r="B41" s="232" t="s">
        <v>123</v>
      </c>
      <c r="C41" s="232"/>
      <c r="D41" s="159"/>
      <c r="E41" s="159"/>
      <c r="F41" s="159"/>
      <c r="G41" s="159"/>
      <c r="H41" s="159"/>
      <c r="I41" s="169">
        <v>3</v>
      </c>
      <c r="J41" s="161">
        <v>4</v>
      </c>
      <c r="K41" s="161">
        <v>3</v>
      </c>
      <c r="L41" s="161">
        <v>14</v>
      </c>
      <c r="M41" s="161">
        <v>5</v>
      </c>
      <c r="N41" s="161">
        <v>11</v>
      </c>
      <c r="O41" s="161">
        <v>3</v>
      </c>
      <c r="P41" s="161">
        <v>8</v>
      </c>
      <c r="Q41" s="161">
        <v>7</v>
      </c>
      <c r="R41" s="161">
        <v>6</v>
      </c>
      <c r="S41" s="161">
        <v>6</v>
      </c>
      <c r="T41" s="161">
        <v>6</v>
      </c>
    </row>
    <row r="42" spans="1:20" s="9" customFormat="1" ht="10.5" customHeight="1">
      <c r="A42" s="228" t="s">
        <v>126</v>
      </c>
      <c r="B42" s="148" t="s">
        <v>125</v>
      </c>
      <c r="C42" s="149"/>
      <c r="D42" s="159"/>
      <c r="E42" s="159"/>
      <c r="F42" s="159"/>
      <c r="G42" s="159"/>
      <c r="H42" s="159"/>
      <c r="I42" s="165">
        <v>808356</v>
      </c>
      <c r="J42" s="162">
        <v>392361</v>
      </c>
      <c r="K42" s="162">
        <v>1034800</v>
      </c>
      <c r="L42" s="162">
        <v>1330681</v>
      </c>
      <c r="M42" s="162">
        <v>324196</v>
      </c>
      <c r="N42" s="162">
        <v>623143</v>
      </c>
      <c r="O42" s="162">
        <v>2062305</v>
      </c>
      <c r="P42" s="162">
        <v>1859507</v>
      </c>
      <c r="Q42" s="162">
        <v>1710351</v>
      </c>
      <c r="R42" s="162">
        <v>1109795</v>
      </c>
      <c r="S42" s="162">
        <v>1903917</v>
      </c>
      <c r="T42" s="162">
        <v>1689018</v>
      </c>
    </row>
    <row r="43" spans="1:20" s="9" customFormat="1" ht="10.5" customHeight="1">
      <c r="A43" s="228"/>
      <c r="B43" s="232" t="s">
        <v>201</v>
      </c>
      <c r="C43" s="232"/>
      <c r="D43" s="159"/>
      <c r="E43" s="159"/>
      <c r="F43" s="159"/>
      <c r="G43" s="159"/>
      <c r="H43" s="159"/>
      <c r="I43" s="165"/>
      <c r="J43" s="162"/>
      <c r="K43" s="162"/>
      <c r="L43" s="162"/>
      <c r="M43" s="162"/>
      <c r="N43" s="162"/>
      <c r="O43" s="162"/>
      <c r="P43" s="162"/>
      <c r="Q43" s="162"/>
      <c r="R43" s="162"/>
      <c r="S43" s="162"/>
      <c r="T43" s="162">
        <v>92658</v>
      </c>
    </row>
    <row r="44" spans="1:20" s="9" customFormat="1" ht="10.5" customHeight="1">
      <c r="A44" s="228"/>
      <c r="B44" s="232" t="s">
        <v>116</v>
      </c>
      <c r="C44" s="232"/>
      <c r="D44" s="159"/>
      <c r="E44" s="159"/>
      <c r="F44" s="159"/>
      <c r="G44" s="159"/>
      <c r="H44" s="159"/>
      <c r="I44" s="165">
        <v>28617</v>
      </c>
      <c r="J44" s="162">
        <v>112858</v>
      </c>
      <c r="K44" s="162">
        <v>15405</v>
      </c>
      <c r="L44" s="162">
        <v>126029</v>
      </c>
      <c r="M44" s="162">
        <v>36801</v>
      </c>
      <c r="N44" s="162">
        <v>128106</v>
      </c>
      <c r="O44" s="162">
        <v>284036</v>
      </c>
      <c r="P44" s="162">
        <v>606115</v>
      </c>
      <c r="Q44" s="162">
        <v>220972</v>
      </c>
      <c r="R44" s="162">
        <v>286385</v>
      </c>
      <c r="S44" s="162">
        <v>391584</v>
      </c>
      <c r="T44" s="162">
        <v>15484</v>
      </c>
    </row>
    <row r="45" spans="1:20" s="9" customFormat="1" ht="10.5" customHeight="1">
      <c r="A45" s="228"/>
      <c r="B45" s="232" t="s">
        <v>119</v>
      </c>
      <c r="C45" s="232"/>
      <c r="D45" s="159"/>
      <c r="E45" s="159"/>
      <c r="F45" s="159"/>
      <c r="G45" s="159"/>
      <c r="H45" s="159"/>
      <c r="I45" s="165">
        <v>649705</v>
      </c>
      <c r="J45" s="162">
        <v>107997</v>
      </c>
      <c r="K45" s="162">
        <v>530640</v>
      </c>
      <c r="L45" s="162">
        <v>530225</v>
      </c>
      <c r="M45" s="162">
        <v>41788</v>
      </c>
      <c r="N45" s="162">
        <v>229058</v>
      </c>
      <c r="O45" s="162">
        <v>263530</v>
      </c>
      <c r="P45" s="162">
        <v>505880</v>
      </c>
      <c r="Q45" s="162">
        <v>302600</v>
      </c>
      <c r="R45" s="162">
        <v>143045</v>
      </c>
      <c r="S45" s="162">
        <v>223120</v>
      </c>
      <c r="T45" s="162">
        <v>1096176</v>
      </c>
    </row>
    <row r="46" spans="1:20" s="9" customFormat="1" ht="10.5" customHeight="1">
      <c r="A46" s="228"/>
      <c r="B46" s="232" t="s">
        <v>120</v>
      </c>
      <c r="C46" s="232"/>
      <c r="D46" s="159"/>
      <c r="E46" s="159"/>
      <c r="F46" s="159"/>
      <c r="G46" s="159"/>
      <c r="H46" s="159"/>
      <c r="I46" s="165">
        <v>37673</v>
      </c>
      <c r="J46" s="162">
        <v>5108</v>
      </c>
      <c r="K46" s="162">
        <v>225</v>
      </c>
      <c r="L46" s="162">
        <v>526</v>
      </c>
      <c r="M46" s="162">
        <v>10634</v>
      </c>
      <c r="N46" s="162">
        <v>2226</v>
      </c>
      <c r="O46" s="162">
        <v>4758</v>
      </c>
      <c r="P46" s="162" t="s">
        <v>121</v>
      </c>
      <c r="Q46" s="162">
        <v>591</v>
      </c>
      <c r="R46" s="162">
        <v>1448</v>
      </c>
      <c r="S46" s="162">
        <v>33668</v>
      </c>
      <c r="T46" s="162">
        <v>2988</v>
      </c>
    </row>
    <row r="47" spans="1:20" s="9" customFormat="1" ht="10.5" customHeight="1">
      <c r="A47" s="228"/>
      <c r="B47" s="232" t="s">
        <v>123</v>
      </c>
      <c r="C47" s="232"/>
      <c r="D47" s="159"/>
      <c r="E47" s="159"/>
      <c r="F47" s="159"/>
      <c r="G47" s="159"/>
      <c r="H47" s="159"/>
      <c r="I47" s="165">
        <v>4419</v>
      </c>
      <c r="J47" s="162">
        <v>26678</v>
      </c>
      <c r="K47" s="162">
        <v>20774</v>
      </c>
      <c r="L47" s="162">
        <v>202028</v>
      </c>
      <c r="M47" s="162">
        <v>62291</v>
      </c>
      <c r="N47" s="162">
        <v>48564</v>
      </c>
      <c r="O47" s="162">
        <v>14522</v>
      </c>
      <c r="P47" s="162">
        <v>35703</v>
      </c>
      <c r="Q47" s="162">
        <v>281040</v>
      </c>
      <c r="R47" s="162">
        <v>44570</v>
      </c>
      <c r="S47" s="162">
        <v>115041</v>
      </c>
      <c r="T47" s="162">
        <v>19523</v>
      </c>
    </row>
    <row r="48" spans="1:20" s="9" customFormat="1" ht="10.5" customHeight="1">
      <c r="A48" s="228" t="s">
        <v>122</v>
      </c>
      <c r="B48" s="148" t="s">
        <v>125</v>
      </c>
      <c r="C48" s="149"/>
      <c r="D48" s="159"/>
      <c r="E48" s="159"/>
      <c r="F48" s="159"/>
      <c r="G48" s="159"/>
      <c r="H48" s="159"/>
      <c r="I48" s="165">
        <v>102952</v>
      </c>
      <c r="J48" s="162">
        <v>67523</v>
      </c>
      <c r="K48" s="162">
        <v>159580</v>
      </c>
      <c r="L48" s="162">
        <v>166717</v>
      </c>
      <c r="M48" s="162">
        <v>61400</v>
      </c>
      <c r="N48" s="162">
        <v>102721</v>
      </c>
      <c r="O48" s="162">
        <v>242023</v>
      </c>
      <c r="P48" s="162">
        <v>251130</v>
      </c>
      <c r="Q48" s="162">
        <v>207915</v>
      </c>
      <c r="R48" s="162">
        <v>125418</v>
      </c>
      <c r="S48" s="162">
        <v>280966</v>
      </c>
      <c r="T48" s="162">
        <v>187762</v>
      </c>
    </row>
    <row r="49" spans="1:20" s="9" customFormat="1" ht="10.5" customHeight="1">
      <c r="A49" s="228"/>
      <c r="B49" s="232" t="s">
        <v>201</v>
      </c>
      <c r="C49" s="232"/>
      <c r="D49" s="159"/>
      <c r="E49" s="159"/>
      <c r="F49" s="159"/>
      <c r="G49" s="159"/>
      <c r="H49" s="159"/>
      <c r="I49" s="165"/>
      <c r="J49" s="162"/>
      <c r="K49" s="162"/>
      <c r="L49" s="162"/>
      <c r="M49" s="162"/>
      <c r="N49" s="162"/>
      <c r="O49" s="162"/>
      <c r="P49" s="162"/>
      <c r="Q49" s="162"/>
      <c r="R49" s="162"/>
      <c r="S49" s="162"/>
      <c r="T49" s="162">
        <v>18437</v>
      </c>
    </row>
    <row r="50" spans="1:20" s="9" customFormat="1" ht="10.5" customHeight="1">
      <c r="A50" s="228"/>
      <c r="B50" s="149" t="s">
        <v>116</v>
      </c>
      <c r="C50" s="170"/>
      <c r="D50" s="159"/>
      <c r="E50" s="159"/>
      <c r="F50" s="159"/>
      <c r="G50" s="159"/>
      <c r="H50" s="159"/>
      <c r="I50" s="165">
        <v>5867</v>
      </c>
      <c r="J50" s="162">
        <v>20065</v>
      </c>
      <c r="K50" s="162">
        <v>3963</v>
      </c>
      <c r="L50" s="162">
        <v>20349</v>
      </c>
      <c r="M50" s="162">
        <v>9990</v>
      </c>
      <c r="N50" s="162">
        <v>24595</v>
      </c>
      <c r="O50" s="162">
        <v>51566</v>
      </c>
      <c r="P50" s="162">
        <v>89889</v>
      </c>
      <c r="Q50" s="162">
        <v>33140</v>
      </c>
      <c r="R50" s="162">
        <v>23807</v>
      </c>
      <c r="S50" s="162">
        <v>82717</v>
      </c>
      <c r="T50" s="162">
        <v>4065</v>
      </c>
    </row>
    <row r="51" spans="1:20" s="9" customFormat="1" ht="10.5" customHeight="1">
      <c r="A51" s="228"/>
      <c r="B51" s="149" t="s">
        <v>119</v>
      </c>
      <c r="C51" s="170"/>
      <c r="D51" s="159"/>
      <c r="E51" s="159"/>
      <c r="F51" s="159"/>
      <c r="G51" s="159"/>
      <c r="H51" s="159"/>
      <c r="I51" s="165">
        <v>68247</v>
      </c>
      <c r="J51" s="162">
        <v>20916</v>
      </c>
      <c r="K51" s="162">
        <v>114118</v>
      </c>
      <c r="L51" s="162">
        <v>67046</v>
      </c>
      <c r="M51" s="162">
        <v>8449</v>
      </c>
      <c r="N51" s="162">
        <v>32604</v>
      </c>
      <c r="O51" s="162">
        <v>37682</v>
      </c>
      <c r="P51" s="162">
        <v>63081</v>
      </c>
      <c r="Q51" s="162">
        <v>37017</v>
      </c>
      <c r="R51" s="162">
        <v>33192</v>
      </c>
      <c r="S51" s="162">
        <v>37895</v>
      </c>
      <c r="T51" s="162">
        <v>111221</v>
      </c>
    </row>
    <row r="52" spans="1:20" s="9" customFormat="1" ht="10.5" customHeight="1">
      <c r="A52" s="228"/>
      <c r="B52" s="232" t="s">
        <v>120</v>
      </c>
      <c r="C52" s="232"/>
      <c r="D52" s="159"/>
      <c r="E52" s="159"/>
      <c r="F52" s="159"/>
      <c r="G52" s="159"/>
      <c r="H52" s="159"/>
      <c r="I52" s="165">
        <v>10915</v>
      </c>
      <c r="J52" s="162">
        <v>1264</v>
      </c>
      <c r="K52" s="162">
        <v>85</v>
      </c>
      <c r="L52" s="162">
        <v>144</v>
      </c>
      <c r="M52" s="162">
        <v>2504</v>
      </c>
      <c r="N52" s="162">
        <v>556</v>
      </c>
      <c r="O52" s="162">
        <v>1372</v>
      </c>
      <c r="P52" s="162">
        <v>1087</v>
      </c>
      <c r="Q52" s="162">
        <v>164</v>
      </c>
      <c r="R52" s="162">
        <v>374</v>
      </c>
      <c r="S52" s="162">
        <v>11827</v>
      </c>
      <c r="T52" s="162">
        <v>741</v>
      </c>
    </row>
    <row r="53" spans="1:20" s="9" customFormat="1" ht="10.5" customHeight="1">
      <c r="A53" s="228"/>
      <c r="B53" s="232" t="s">
        <v>123</v>
      </c>
      <c r="C53" s="232"/>
      <c r="D53" s="164"/>
      <c r="E53" s="164"/>
      <c r="F53" s="164"/>
      <c r="G53" s="164"/>
      <c r="H53" s="164"/>
      <c r="I53" s="166">
        <v>947</v>
      </c>
      <c r="J53" s="163">
        <v>4728</v>
      </c>
      <c r="K53" s="163">
        <v>2280</v>
      </c>
      <c r="L53" s="163">
        <v>24272</v>
      </c>
      <c r="M53" s="163">
        <v>9742</v>
      </c>
      <c r="N53" s="163">
        <v>8879</v>
      </c>
      <c r="O53" s="163">
        <v>2723</v>
      </c>
      <c r="P53" s="163">
        <v>4852</v>
      </c>
      <c r="Q53" s="163">
        <v>30186</v>
      </c>
      <c r="R53" s="163" t="s">
        <v>124</v>
      </c>
      <c r="S53" s="163">
        <v>12358</v>
      </c>
      <c r="T53" s="163">
        <v>2955</v>
      </c>
    </row>
    <row r="54" spans="1:20" s="9" customFormat="1" ht="12">
      <c r="A54" s="246" t="s">
        <v>34</v>
      </c>
      <c r="B54" s="246"/>
      <c r="C54" s="260"/>
      <c r="D54" s="213"/>
      <c r="E54" s="214"/>
      <c r="F54" s="214"/>
      <c r="G54" s="214"/>
      <c r="H54" s="214"/>
      <c r="I54" s="214"/>
      <c r="J54" s="214"/>
      <c r="K54" s="214"/>
      <c r="L54" s="214"/>
      <c r="M54" s="214"/>
      <c r="N54" s="214"/>
      <c r="O54" s="214"/>
      <c r="P54" s="214"/>
      <c r="Q54" s="214"/>
      <c r="R54" s="214"/>
      <c r="S54" s="214"/>
      <c r="T54" s="215"/>
    </row>
    <row r="55" spans="1:20" s="9" customFormat="1" ht="12">
      <c r="A55" s="266" t="s">
        <v>0</v>
      </c>
      <c r="B55" s="267" t="s">
        <v>62</v>
      </c>
      <c r="C55" s="267"/>
      <c r="D55" s="10">
        <v>156043</v>
      </c>
      <c r="E55" s="11">
        <v>156967</v>
      </c>
      <c r="F55" s="11">
        <v>165200</v>
      </c>
      <c r="G55" s="11">
        <v>168102</v>
      </c>
      <c r="H55" s="11">
        <v>169894</v>
      </c>
      <c r="I55" s="11">
        <v>172257</v>
      </c>
      <c r="J55" s="11">
        <v>175192</v>
      </c>
      <c r="K55" s="97">
        <v>178343</v>
      </c>
      <c r="L55" s="97">
        <v>182699</v>
      </c>
      <c r="M55" s="11">
        <v>186552</v>
      </c>
      <c r="N55" s="98">
        <v>190428</v>
      </c>
      <c r="O55" s="56">
        <v>194638</v>
      </c>
      <c r="P55" s="10">
        <v>199548</v>
      </c>
      <c r="Q55" s="10">
        <v>203223</v>
      </c>
      <c r="R55" s="10">
        <v>206902</v>
      </c>
      <c r="S55" s="10">
        <v>211200</v>
      </c>
      <c r="T55" s="159" t="s">
        <v>79</v>
      </c>
    </row>
    <row r="56" spans="1:20" s="9" customFormat="1" ht="12">
      <c r="A56" s="266"/>
      <c r="B56" s="274" t="s">
        <v>35</v>
      </c>
      <c r="C56" s="275"/>
      <c r="D56" s="18">
        <f t="shared" ref="D56:Q56" si="0">D55/D122</f>
        <v>337.02955755461721</v>
      </c>
      <c r="E56" s="18">
        <f t="shared" si="0"/>
        <v>339.84000346406572</v>
      </c>
      <c r="F56" s="18">
        <f t="shared" si="0"/>
        <v>357.8445282495727</v>
      </c>
      <c r="G56" s="18">
        <f t="shared" si="0"/>
        <v>364.63772014116796</v>
      </c>
      <c r="H56" s="18">
        <f t="shared" si="0"/>
        <v>370.08138156977554</v>
      </c>
      <c r="I56" s="18">
        <f t="shared" si="0"/>
        <v>376.06346863790873</v>
      </c>
      <c r="J56" s="18">
        <f t="shared" si="0"/>
        <v>383.63939753601164</v>
      </c>
      <c r="K56" s="18">
        <f t="shared" si="0"/>
        <v>391.34594496145638</v>
      </c>
      <c r="L56" s="18">
        <f t="shared" si="0"/>
        <v>401.02418669786493</v>
      </c>
      <c r="M56" s="18">
        <f t="shared" si="0"/>
        <v>408.57572751105477</v>
      </c>
      <c r="N56" s="18">
        <f t="shared" si="0"/>
        <v>413.51634821469287</v>
      </c>
      <c r="O56" s="18">
        <f t="shared" si="0"/>
        <v>422.65106391295001</v>
      </c>
      <c r="P56" s="18">
        <f t="shared" si="0"/>
        <v>433.39769387981153</v>
      </c>
      <c r="Q56" s="18">
        <f t="shared" si="0"/>
        <v>440.32361856516678</v>
      </c>
      <c r="R56" s="43">
        <f>(R55/461.489)</f>
        <v>448.33571331060983</v>
      </c>
      <c r="S56" s="21">
        <f>(S55/462.249)</f>
        <v>456.89660767248819</v>
      </c>
      <c r="T56" s="159" t="s">
        <v>79</v>
      </c>
    </row>
    <row r="57" spans="1:20" s="9" customFormat="1" ht="12">
      <c r="A57" s="266"/>
      <c r="B57" s="267" t="s">
        <v>58</v>
      </c>
      <c r="C57" s="267"/>
      <c r="D57" s="60">
        <v>514837</v>
      </c>
      <c r="E57" s="50">
        <v>517882</v>
      </c>
      <c r="F57" s="50">
        <v>555459</v>
      </c>
      <c r="G57" s="50">
        <v>564987</v>
      </c>
      <c r="H57" s="50">
        <v>570833</v>
      </c>
      <c r="I57" s="50">
        <v>578427</v>
      </c>
      <c r="J57" s="50">
        <v>587379</v>
      </c>
      <c r="K57" s="50">
        <v>597118</v>
      </c>
      <c r="L57" s="50">
        <v>610201</v>
      </c>
      <c r="M57" s="50">
        <v>623002</v>
      </c>
      <c r="N57" s="60">
        <v>647776</v>
      </c>
      <c r="O57" s="57">
        <v>659812</v>
      </c>
      <c r="P57" s="60">
        <v>673589</v>
      </c>
      <c r="Q57" s="60">
        <v>684332</v>
      </c>
      <c r="R57" s="10">
        <v>694249</v>
      </c>
      <c r="S57" s="13">
        <v>705533</v>
      </c>
      <c r="T57" s="159" t="s">
        <v>79</v>
      </c>
    </row>
    <row r="58" spans="1:20" s="9" customFormat="1" ht="12">
      <c r="A58" s="266"/>
      <c r="B58" s="267" t="s">
        <v>36</v>
      </c>
      <c r="C58" s="267"/>
      <c r="D58" s="18">
        <f t="shared" ref="D58:Q58" si="1">D57/D122</f>
        <v>1111.9709716087646</v>
      </c>
      <c r="E58" s="18">
        <f t="shared" si="1"/>
        <v>1121.2358054494084</v>
      </c>
      <c r="F58" s="18">
        <f t="shared" si="1"/>
        <v>1203.1959068824419</v>
      </c>
      <c r="G58" s="18">
        <f t="shared" si="1"/>
        <v>1225.5390869198347</v>
      </c>
      <c r="H58" s="18">
        <f t="shared" si="1"/>
        <v>1243.4498292206888</v>
      </c>
      <c r="I58" s="18">
        <f t="shared" si="1"/>
        <v>1262.7949167454422</v>
      </c>
      <c r="J58" s="18">
        <f t="shared" si="1"/>
        <v>1286.255797555282</v>
      </c>
      <c r="K58" s="18">
        <f t="shared" si="1"/>
        <v>1310.282477941354</v>
      </c>
      <c r="L58" s="18">
        <f t="shared" si="1"/>
        <v>1339.390799879714</v>
      </c>
      <c r="M58" s="18">
        <f t="shared" si="1"/>
        <v>1364.4640389319982</v>
      </c>
      <c r="N58" s="18">
        <f t="shared" si="1"/>
        <v>1406.6522044086</v>
      </c>
      <c r="O58" s="18">
        <f t="shared" si="1"/>
        <v>1432.7636113324807</v>
      </c>
      <c r="P58" s="18">
        <f t="shared" si="1"/>
        <v>1462.9658990458856</v>
      </c>
      <c r="Q58" s="18">
        <f t="shared" si="1"/>
        <v>1482.7433043500869</v>
      </c>
      <c r="R58" s="43">
        <f>(R57/461.489)</f>
        <v>1504.3673847047276</v>
      </c>
      <c r="S58" s="21">
        <f>(S57/462.249)</f>
        <v>1526.3050866524318</v>
      </c>
      <c r="T58" s="159" t="s">
        <v>79</v>
      </c>
    </row>
    <row r="59" spans="1:20" s="9" customFormat="1" ht="13.5">
      <c r="A59" s="266"/>
      <c r="B59" s="267" t="s">
        <v>37</v>
      </c>
      <c r="C59" s="267"/>
      <c r="D59" s="25">
        <v>8322.9860000000008</v>
      </c>
      <c r="E59" s="26">
        <v>8391.7199999999993</v>
      </c>
      <c r="F59" s="26">
        <v>9414.2649999999994</v>
      </c>
      <c r="G59" s="27">
        <v>9648.8109999999997</v>
      </c>
      <c r="H59" s="27">
        <v>9793.3209999999999</v>
      </c>
      <c r="I59" s="27">
        <v>9966.7690000000002</v>
      </c>
      <c r="J59" s="27">
        <v>10177.775</v>
      </c>
      <c r="K59" s="28">
        <v>10393.331</v>
      </c>
      <c r="L59" s="28">
        <v>10690.532999999999</v>
      </c>
      <c r="M59" s="27">
        <v>10978.346</v>
      </c>
      <c r="N59" s="29">
        <v>11245.826999999999</v>
      </c>
      <c r="O59" s="67">
        <v>11539.272999999999</v>
      </c>
      <c r="P59" s="68">
        <v>11853.584000000001</v>
      </c>
      <c r="Q59" s="68">
        <v>12084.839</v>
      </c>
      <c r="R59" s="43">
        <v>12308.5</v>
      </c>
      <c r="S59" s="21">
        <v>12544.968999999999</v>
      </c>
      <c r="T59" s="159" t="s">
        <v>79</v>
      </c>
    </row>
    <row r="60" spans="1:20" s="9" customFormat="1" ht="12">
      <c r="A60" s="266"/>
      <c r="B60" s="15" t="s">
        <v>38</v>
      </c>
      <c r="C60" s="15"/>
      <c r="D60" s="208"/>
      <c r="E60" s="208"/>
      <c r="F60" s="208"/>
      <c r="G60" s="208"/>
      <c r="H60" s="208"/>
      <c r="I60" s="208"/>
      <c r="J60" s="208"/>
      <c r="K60" s="208"/>
      <c r="L60" s="208"/>
      <c r="M60" s="208"/>
      <c r="N60" s="208"/>
      <c r="O60" s="208"/>
      <c r="P60" s="208"/>
      <c r="Q60" s="208"/>
      <c r="R60" s="208"/>
      <c r="S60" s="208"/>
      <c r="T60" s="208"/>
    </row>
    <row r="61" spans="1:20" s="9" customFormat="1" ht="12">
      <c r="A61" s="266"/>
      <c r="B61" s="242" t="s">
        <v>0</v>
      </c>
      <c r="C61" s="15" t="s">
        <v>6</v>
      </c>
      <c r="D61" s="30">
        <v>3.3</v>
      </c>
      <c r="E61" s="31">
        <v>3.3</v>
      </c>
      <c r="F61" s="32">
        <v>3.38</v>
      </c>
      <c r="G61" s="69">
        <v>3.36</v>
      </c>
      <c r="H61" s="32">
        <v>3.36</v>
      </c>
      <c r="I61" s="32">
        <v>3.36</v>
      </c>
      <c r="J61" s="32">
        <v>3.35</v>
      </c>
      <c r="K61" s="33">
        <v>3.35</v>
      </c>
      <c r="L61" s="33">
        <v>3.34</v>
      </c>
      <c r="M61" s="32">
        <v>3.34</v>
      </c>
      <c r="N61" s="34">
        <v>3.4</v>
      </c>
      <c r="O61" s="70">
        <v>3.39</v>
      </c>
      <c r="P61" s="71">
        <v>3.38</v>
      </c>
      <c r="Q61" s="71">
        <v>3.37</v>
      </c>
      <c r="R61" s="130">
        <v>3.36</v>
      </c>
      <c r="S61" s="130">
        <v>3.34</v>
      </c>
      <c r="T61" s="153" t="s">
        <v>79</v>
      </c>
    </row>
    <row r="62" spans="1:20" s="9" customFormat="1" ht="13.5">
      <c r="A62" s="266"/>
      <c r="B62" s="266"/>
      <c r="C62" s="15" t="s">
        <v>39</v>
      </c>
      <c r="D62" s="208"/>
      <c r="E62" s="208"/>
      <c r="F62" s="208"/>
      <c r="G62" s="208"/>
      <c r="H62" s="208"/>
      <c r="I62" s="208"/>
      <c r="J62" s="208"/>
      <c r="K62" s="208"/>
      <c r="L62" s="208"/>
      <c r="M62" s="208"/>
      <c r="N62" s="208"/>
      <c r="O62" s="208"/>
      <c r="P62" s="208"/>
      <c r="Q62" s="208"/>
      <c r="R62" s="208"/>
      <c r="S62" s="208"/>
      <c r="T62" s="208"/>
    </row>
    <row r="63" spans="1:20">
      <c r="A63" s="266"/>
      <c r="B63" s="266"/>
      <c r="C63" s="15" t="s">
        <v>84</v>
      </c>
      <c r="D63" s="85">
        <v>53.3</v>
      </c>
      <c r="E63" s="86">
        <v>53.5</v>
      </c>
      <c r="F63" s="86">
        <v>56.9</v>
      </c>
      <c r="G63" s="86">
        <v>57.4</v>
      </c>
      <c r="H63" s="86">
        <v>57.6</v>
      </c>
      <c r="I63" s="86">
        <v>57.9</v>
      </c>
      <c r="J63" s="86">
        <v>58.1</v>
      </c>
      <c r="K63" s="87">
        <v>58.3</v>
      </c>
      <c r="L63" s="87">
        <v>58.5</v>
      </c>
      <c r="M63" s="86">
        <v>58.832999999999998</v>
      </c>
      <c r="N63" s="38">
        <v>59</v>
      </c>
      <c r="O63" s="66">
        <v>59.3</v>
      </c>
      <c r="P63" s="87">
        <v>59.4</v>
      </c>
      <c r="Q63" s="87">
        <v>59.5</v>
      </c>
      <c r="R63" s="43">
        <v>59.5</v>
      </c>
      <c r="S63" s="43">
        <v>59.4</v>
      </c>
      <c r="T63" s="153" t="s">
        <v>79</v>
      </c>
    </row>
    <row r="64" spans="1:20">
      <c r="A64" s="266"/>
      <c r="B64" s="266"/>
      <c r="C64" s="15" t="s">
        <v>85</v>
      </c>
      <c r="D64" s="106">
        <v>18</v>
      </c>
      <c r="E64" s="106">
        <v>18.2</v>
      </c>
      <c r="F64" s="105">
        <v>20.399999999999999</v>
      </c>
      <c r="G64" s="105">
        <v>20.9</v>
      </c>
      <c r="H64" s="105">
        <v>21.3</v>
      </c>
      <c r="I64" s="105">
        <v>21.8</v>
      </c>
      <c r="J64" s="105">
        <v>22.3</v>
      </c>
      <c r="K64" s="106">
        <v>22.8</v>
      </c>
      <c r="L64" s="106">
        <v>23.5</v>
      </c>
      <c r="M64" s="105">
        <v>24</v>
      </c>
      <c r="N64" s="107">
        <v>24.4</v>
      </c>
      <c r="O64" s="108">
        <v>25.1</v>
      </c>
      <c r="P64" s="109">
        <v>25.7</v>
      </c>
      <c r="Q64" s="109">
        <v>26.2</v>
      </c>
      <c r="R64" s="43">
        <v>26.7</v>
      </c>
      <c r="S64" s="21">
        <v>27.1</v>
      </c>
      <c r="T64" s="159" t="s">
        <v>79</v>
      </c>
    </row>
    <row r="65" spans="1:20">
      <c r="A65" s="266"/>
      <c r="B65" s="266"/>
      <c r="C65" s="15" t="s">
        <v>7</v>
      </c>
      <c r="D65" s="208"/>
      <c r="E65" s="208"/>
      <c r="F65" s="208"/>
      <c r="G65" s="208"/>
      <c r="H65" s="208"/>
      <c r="I65" s="208"/>
      <c r="J65" s="208"/>
      <c r="K65" s="208"/>
      <c r="L65" s="208"/>
      <c r="M65" s="208"/>
      <c r="N65" s="208"/>
      <c r="O65" s="208"/>
      <c r="P65" s="208"/>
      <c r="Q65" s="208"/>
      <c r="R65" s="208"/>
      <c r="S65" s="208"/>
      <c r="T65" s="208"/>
    </row>
    <row r="66" spans="1:20">
      <c r="A66" s="266"/>
      <c r="B66" s="266"/>
      <c r="C66" s="15" t="s">
        <v>8</v>
      </c>
      <c r="D66" s="37">
        <v>2.97</v>
      </c>
      <c r="E66" s="37">
        <v>2.94</v>
      </c>
      <c r="F66" s="37">
        <v>2.79</v>
      </c>
      <c r="G66" s="37">
        <v>2.74</v>
      </c>
      <c r="H66" s="37">
        <v>2.7</v>
      </c>
      <c r="I66" s="37">
        <v>2.66</v>
      </c>
      <c r="J66" s="37">
        <v>2.61</v>
      </c>
      <c r="K66" s="37">
        <v>2.56</v>
      </c>
      <c r="L66" s="37">
        <v>2.4900000000000002</v>
      </c>
      <c r="M66" s="37">
        <v>2.4500000000000002</v>
      </c>
      <c r="N66" s="37">
        <v>2.42</v>
      </c>
      <c r="O66" s="37">
        <v>2.37</v>
      </c>
      <c r="P66" s="37">
        <v>2.31</v>
      </c>
      <c r="Q66" s="37">
        <v>2.27</v>
      </c>
      <c r="R66" s="130">
        <v>2.23</v>
      </c>
      <c r="S66" s="130">
        <v>2.19</v>
      </c>
      <c r="T66" s="153" t="s">
        <v>79</v>
      </c>
    </row>
    <row r="67" spans="1:20">
      <c r="A67" s="243"/>
      <c r="B67" s="243"/>
      <c r="C67" s="15" t="s">
        <v>9</v>
      </c>
      <c r="D67" s="104">
        <v>0.9</v>
      </c>
      <c r="E67" s="104">
        <v>0.89</v>
      </c>
      <c r="F67" s="104">
        <v>0.83</v>
      </c>
      <c r="G67" s="104">
        <v>0.82</v>
      </c>
      <c r="H67" s="104">
        <v>0.8</v>
      </c>
      <c r="I67" s="104">
        <v>0.79</v>
      </c>
      <c r="J67" s="104">
        <v>0.78</v>
      </c>
      <c r="K67" s="104">
        <v>0.76</v>
      </c>
      <c r="L67" s="104">
        <v>0.75</v>
      </c>
      <c r="M67" s="104">
        <v>0.73</v>
      </c>
      <c r="N67" s="104">
        <v>0.71</v>
      </c>
      <c r="O67" s="104">
        <v>0.7</v>
      </c>
      <c r="P67" s="104">
        <v>0.68</v>
      </c>
      <c r="Q67" s="104">
        <v>0.67</v>
      </c>
      <c r="R67" s="189">
        <v>0.66</v>
      </c>
      <c r="S67" s="190">
        <v>0.66</v>
      </c>
      <c r="T67" s="159" t="s">
        <v>79</v>
      </c>
    </row>
    <row r="68" spans="1:20">
      <c r="A68" s="205" t="s">
        <v>206</v>
      </c>
      <c r="B68" s="206"/>
      <c r="C68" s="207"/>
      <c r="D68" s="50"/>
      <c r="E68" s="50"/>
      <c r="F68" s="50"/>
      <c r="G68" s="50"/>
      <c r="H68" s="50"/>
      <c r="I68" s="50"/>
      <c r="J68" s="50"/>
      <c r="K68" s="50"/>
      <c r="L68" s="50">
        <v>26152</v>
      </c>
      <c r="M68" s="50">
        <v>26547</v>
      </c>
      <c r="N68" s="50">
        <v>26799</v>
      </c>
      <c r="O68" s="50">
        <v>27650</v>
      </c>
      <c r="P68" s="50">
        <v>27995</v>
      </c>
      <c r="Q68" s="50">
        <v>28265</v>
      </c>
      <c r="R68" s="13">
        <v>28507</v>
      </c>
      <c r="S68" s="13">
        <v>28747</v>
      </c>
      <c r="T68" s="13">
        <v>29038</v>
      </c>
    </row>
    <row r="69" spans="1:20">
      <c r="A69" s="246" t="s">
        <v>40</v>
      </c>
      <c r="B69" s="246"/>
      <c r="C69" s="246"/>
      <c r="D69" s="208"/>
      <c r="E69" s="208"/>
      <c r="F69" s="208"/>
      <c r="G69" s="208"/>
      <c r="H69" s="208"/>
      <c r="I69" s="208"/>
      <c r="J69" s="208"/>
      <c r="K69" s="208"/>
      <c r="L69" s="208"/>
      <c r="M69" s="208"/>
      <c r="N69" s="208"/>
      <c r="O69" s="208"/>
      <c r="P69" s="208"/>
      <c r="Q69" s="208"/>
      <c r="R69" s="208"/>
      <c r="S69" s="208"/>
      <c r="T69" s="208"/>
    </row>
    <row r="70" spans="1:20" ht="38.25" customHeight="1">
      <c r="A70" s="266" t="s">
        <v>0</v>
      </c>
      <c r="B70" s="242" t="s">
        <v>41</v>
      </c>
      <c r="C70" s="116" t="s">
        <v>87</v>
      </c>
      <c r="D70" s="43">
        <v>19.8</v>
      </c>
      <c r="E70" s="44">
        <v>21.5</v>
      </c>
      <c r="F70" s="44">
        <v>40.1</v>
      </c>
      <c r="G70" s="44">
        <v>45.1</v>
      </c>
      <c r="H70" s="44">
        <v>45.3</v>
      </c>
      <c r="I70" s="44">
        <v>50.8</v>
      </c>
      <c r="J70" s="155">
        <v>51</v>
      </c>
      <c r="K70" s="146">
        <v>70.2</v>
      </c>
      <c r="L70" s="153" t="s">
        <v>79</v>
      </c>
      <c r="M70" s="157">
        <v>56.226999999999997</v>
      </c>
      <c r="N70" s="153" t="s">
        <v>79</v>
      </c>
      <c r="O70" s="153" t="s">
        <v>79</v>
      </c>
      <c r="P70" s="153" t="s">
        <v>79</v>
      </c>
      <c r="Q70" s="157">
        <v>74.19</v>
      </c>
      <c r="R70" s="153" t="s">
        <v>79</v>
      </c>
      <c r="S70" s="153" t="s">
        <v>79</v>
      </c>
      <c r="T70" s="153" t="s">
        <v>79</v>
      </c>
    </row>
    <row r="71" spans="1:20">
      <c r="A71" s="266"/>
      <c r="B71" s="266"/>
      <c r="C71" s="15" t="s">
        <v>1</v>
      </c>
      <c r="D71" s="21">
        <v>77.3</v>
      </c>
      <c r="E71" s="20">
        <v>77.8</v>
      </c>
      <c r="F71" s="20">
        <v>77.5</v>
      </c>
      <c r="G71" s="20">
        <v>78.599999999999994</v>
      </c>
      <c r="H71" s="20">
        <v>78.599999999999994</v>
      </c>
      <c r="I71" s="20">
        <v>78</v>
      </c>
      <c r="J71" s="156">
        <v>78.099999999999994</v>
      </c>
      <c r="K71" s="76">
        <v>65.900000000000006</v>
      </c>
      <c r="L71" s="153" t="s">
        <v>79</v>
      </c>
      <c r="M71" s="76">
        <v>41.3</v>
      </c>
      <c r="N71" s="153" t="s">
        <v>79</v>
      </c>
      <c r="O71" s="153" t="s">
        <v>79</v>
      </c>
      <c r="P71" s="153" t="s">
        <v>79</v>
      </c>
      <c r="Q71" s="157">
        <v>37.594999999999999</v>
      </c>
      <c r="R71" s="153" t="s">
        <v>79</v>
      </c>
      <c r="S71" s="159" t="s">
        <v>79</v>
      </c>
      <c r="T71" s="159" t="s">
        <v>79</v>
      </c>
    </row>
    <row r="72" spans="1:20">
      <c r="A72" s="266"/>
      <c r="B72" s="266"/>
      <c r="C72" s="15" t="s">
        <v>11</v>
      </c>
      <c r="D72" s="21">
        <v>40.6</v>
      </c>
      <c r="E72" s="20">
        <v>38.6</v>
      </c>
      <c r="F72" s="20">
        <v>36.377000000000002</v>
      </c>
      <c r="G72" s="20">
        <v>36.700000000000003</v>
      </c>
      <c r="H72" s="20">
        <v>36.5</v>
      </c>
      <c r="I72" s="20">
        <v>32.299999999999997</v>
      </c>
      <c r="J72" s="156">
        <v>32.200000000000003</v>
      </c>
      <c r="K72" s="76">
        <v>28.2</v>
      </c>
      <c r="L72" s="153" t="s">
        <v>79</v>
      </c>
      <c r="M72" s="76">
        <v>25.6</v>
      </c>
      <c r="N72" s="153" t="s">
        <v>79</v>
      </c>
      <c r="O72" s="153" t="s">
        <v>79</v>
      </c>
      <c r="P72" s="153" t="s">
        <v>79</v>
      </c>
      <c r="Q72" s="157">
        <v>19.443000000000001</v>
      </c>
      <c r="R72" s="153" t="s">
        <v>79</v>
      </c>
      <c r="S72" s="159" t="s">
        <v>79</v>
      </c>
      <c r="T72" s="159" t="s">
        <v>79</v>
      </c>
    </row>
    <row r="73" spans="1:20">
      <c r="A73" s="266"/>
      <c r="B73" s="243"/>
      <c r="C73" s="15" t="s">
        <v>3</v>
      </c>
      <c r="D73" s="21">
        <v>3.9</v>
      </c>
      <c r="E73" s="20">
        <v>3.3</v>
      </c>
      <c r="F73" s="20">
        <v>1.359</v>
      </c>
      <c r="G73" s="20">
        <v>3.8</v>
      </c>
      <c r="H73" s="20">
        <v>3.8</v>
      </c>
      <c r="I73" s="20">
        <v>3.6</v>
      </c>
      <c r="J73" s="156">
        <v>3.6</v>
      </c>
      <c r="K73" s="76">
        <v>0.9</v>
      </c>
      <c r="L73" s="153" t="s">
        <v>79</v>
      </c>
      <c r="M73" s="76">
        <v>0.3</v>
      </c>
      <c r="N73" s="153" t="s">
        <v>79</v>
      </c>
      <c r="O73" s="153" t="s">
        <v>79</v>
      </c>
      <c r="P73" s="153" t="s">
        <v>79</v>
      </c>
      <c r="Q73" s="157">
        <v>0.35099999999999998</v>
      </c>
      <c r="R73" s="153" t="s">
        <v>79</v>
      </c>
      <c r="S73" s="159" t="s">
        <v>79</v>
      </c>
      <c r="T73" s="159" t="s">
        <v>79</v>
      </c>
    </row>
    <row r="74" spans="1:20">
      <c r="A74" s="243"/>
      <c r="B74" s="14"/>
      <c r="C74" s="15" t="s">
        <v>63</v>
      </c>
      <c r="D74" s="123" t="s">
        <v>19</v>
      </c>
      <c r="E74" s="123" t="s">
        <v>19</v>
      </c>
      <c r="F74" s="26">
        <v>0.6</v>
      </c>
      <c r="G74" s="26">
        <v>0.8</v>
      </c>
      <c r="H74" s="26">
        <v>1</v>
      </c>
      <c r="I74" s="26">
        <v>1.3</v>
      </c>
      <c r="J74" s="27">
        <v>1.4</v>
      </c>
      <c r="K74" s="105">
        <v>1.9910000000000001</v>
      </c>
      <c r="L74" s="153" t="s">
        <v>79</v>
      </c>
      <c r="M74" s="150">
        <v>2.2999999999999998</v>
      </c>
      <c r="N74" s="154" t="s">
        <v>79</v>
      </c>
      <c r="O74" s="154" t="s">
        <v>79</v>
      </c>
      <c r="P74" s="154" t="s">
        <v>79</v>
      </c>
      <c r="Q74" s="158">
        <v>2.875</v>
      </c>
      <c r="R74" s="154" t="s">
        <v>79</v>
      </c>
      <c r="S74" s="159" t="s">
        <v>79</v>
      </c>
      <c r="T74" s="159" t="s">
        <v>79</v>
      </c>
    </row>
    <row r="75" spans="1:20">
      <c r="A75" s="246" t="s">
        <v>42</v>
      </c>
      <c r="B75" s="246"/>
      <c r="C75" s="246"/>
      <c r="D75" s="219"/>
      <c r="E75" s="220"/>
      <c r="F75" s="220"/>
      <c r="G75" s="220"/>
      <c r="H75" s="220"/>
      <c r="I75" s="220"/>
      <c r="J75" s="220"/>
      <c r="K75" s="220"/>
      <c r="L75" s="220"/>
      <c r="M75" s="220"/>
      <c r="N75" s="220"/>
      <c r="O75" s="220"/>
      <c r="P75" s="220"/>
      <c r="Q75" s="220"/>
      <c r="R75" s="220"/>
      <c r="S75" s="221"/>
      <c r="T75" s="183"/>
    </row>
    <row r="76" spans="1:20">
      <c r="A76" s="228" t="s">
        <v>12</v>
      </c>
      <c r="B76" s="270"/>
      <c r="C76" s="15" t="s">
        <v>13</v>
      </c>
      <c r="D76" s="111" t="s">
        <v>79</v>
      </c>
      <c r="E76" s="111" t="s">
        <v>79</v>
      </c>
      <c r="F76" s="44">
        <v>99.8</v>
      </c>
      <c r="G76" s="44">
        <v>99.8</v>
      </c>
      <c r="H76" s="44">
        <v>99.8</v>
      </c>
      <c r="I76" s="44">
        <v>99.8</v>
      </c>
      <c r="J76" s="44">
        <v>99.8</v>
      </c>
      <c r="K76" s="45">
        <v>99.8</v>
      </c>
      <c r="L76" s="45">
        <v>99.8</v>
      </c>
      <c r="M76" s="36">
        <v>99.8</v>
      </c>
      <c r="N76" s="35">
        <v>99.9</v>
      </c>
      <c r="O76" s="72">
        <v>99.9</v>
      </c>
      <c r="P76" s="65">
        <v>99.9</v>
      </c>
      <c r="Q76" s="114">
        <v>99.9</v>
      </c>
      <c r="R76" s="127">
        <v>99.9</v>
      </c>
      <c r="S76" s="191">
        <v>99.9</v>
      </c>
      <c r="T76" s="159" t="s">
        <v>79</v>
      </c>
    </row>
    <row r="77" spans="1:20">
      <c r="A77" s="270"/>
      <c r="B77" s="270"/>
      <c r="C77" s="15" t="s">
        <v>14</v>
      </c>
      <c r="D77" s="111" t="s">
        <v>79</v>
      </c>
      <c r="E77" s="111" t="s">
        <v>79</v>
      </c>
      <c r="F77" s="20">
        <v>97.8</v>
      </c>
      <c r="G77" s="20">
        <v>97.9</v>
      </c>
      <c r="H77" s="20">
        <v>98</v>
      </c>
      <c r="I77" s="20">
        <v>98</v>
      </c>
      <c r="J77" s="20">
        <v>98.1</v>
      </c>
      <c r="K77" s="19">
        <v>98.1</v>
      </c>
      <c r="L77" s="19">
        <v>98.2</v>
      </c>
      <c r="M77" s="22">
        <v>98.3</v>
      </c>
      <c r="N77" s="17">
        <v>98.3</v>
      </c>
      <c r="O77" s="23">
        <v>99.9</v>
      </c>
      <c r="P77" s="77">
        <v>99.3</v>
      </c>
      <c r="Q77" s="76">
        <v>99.3</v>
      </c>
      <c r="R77" s="76">
        <v>99.3</v>
      </c>
      <c r="S77" s="159" t="s">
        <v>79</v>
      </c>
      <c r="T77" s="159" t="s">
        <v>79</v>
      </c>
    </row>
    <row r="78" spans="1:20">
      <c r="A78" s="270"/>
      <c r="B78" s="270"/>
      <c r="C78" s="15" t="s">
        <v>43</v>
      </c>
      <c r="D78" s="111" t="s">
        <v>79</v>
      </c>
      <c r="E78" s="111" t="s">
        <v>79</v>
      </c>
      <c r="F78" s="20">
        <v>94.3</v>
      </c>
      <c r="G78" s="20">
        <v>94.5</v>
      </c>
      <c r="H78" s="20">
        <v>94.6</v>
      </c>
      <c r="I78" s="20">
        <v>94.8</v>
      </c>
      <c r="J78" s="20">
        <v>94.9</v>
      </c>
      <c r="K78" s="19">
        <v>95</v>
      </c>
      <c r="L78" s="19">
        <v>95.2</v>
      </c>
      <c r="M78" s="22">
        <v>95.3</v>
      </c>
      <c r="N78" s="17">
        <v>97.5</v>
      </c>
      <c r="O78" s="23">
        <v>97.6</v>
      </c>
      <c r="P78" s="77">
        <v>97.6</v>
      </c>
      <c r="Q78" s="76">
        <v>97.7</v>
      </c>
      <c r="R78" s="43">
        <v>97.8</v>
      </c>
      <c r="S78" s="191">
        <v>97.8</v>
      </c>
      <c r="T78" s="159" t="s">
        <v>79</v>
      </c>
    </row>
    <row r="79" spans="1:20">
      <c r="A79" s="270"/>
      <c r="B79" s="270"/>
      <c r="C79" s="15" t="s">
        <v>15</v>
      </c>
      <c r="D79" s="111" t="s">
        <v>79</v>
      </c>
      <c r="E79" s="111" t="s">
        <v>79</v>
      </c>
      <c r="F79" s="20">
        <v>88.6</v>
      </c>
      <c r="G79" s="20">
        <v>87.7</v>
      </c>
      <c r="H79" s="20">
        <v>87.2</v>
      </c>
      <c r="I79" s="20">
        <v>86.7</v>
      </c>
      <c r="J79" s="20">
        <v>85.7</v>
      </c>
      <c r="K79" s="19">
        <v>84.7</v>
      </c>
      <c r="L79" s="19">
        <v>83.2</v>
      </c>
      <c r="M79" s="22">
        <v>81.3</v>
      </c>
      <c r="N79" s="17">
        <v>81.7</v>
      </c>
      <c r="O79" s="46">
        <v>92.9</v>
      </c>
      <c r="P79" s="77">
        <v>78.8</v>
      </c>
      <c r="Q79" s="76">
        <v>78.3</v>
      </c>
      <c r="R79" s="43">
        <v>75.8</v>
      </c>
      <c r="S79" s="159" t="s">
        <v>79</v>
      </c>
      <c r="T79" s="159" t="s">
        <v>79</v>
      </c>
    </row>
    <row r="80" spans="1:20">
      <c r="A80" s="270"/>
      <c r="B80" s="270"/>
      <c r="C80" s="15" t="s">
        <v>16</v>
      </c>
      <c r="D80" s="122" t="s">
        <v>79</v>
      </c>
      <c r="E80" s="122" t="s">
        <v>79</v>
      </c>
      <c r="F80" s="26">
        <v>86.8</v>
      </c>
      <c r="G80" s="26">
        <v>86.6</v>
      </c>
      <c r="H80" s="26">
        <v>86.4</v>
      </c>
      <c r="I80" s="26">
        <v>85.9</v>
      </c>
      <c r="J80" s="26">
        <v>86.1</v>
      </c>
      <c r="K80" s="47">
        <v>86.4</v>
      </c>
      <c r="L80" s="47">
        <v>86.8</v>
      </c>
      <c r="M80" s="41">
        <v>87.2</v>
      </c>
      <c r="N80" s="40">
        <v>89.9</v>
      </c>
      <c r="O80" s="63">
        <v>90.2</v>
      </c>
      <c r="P80" s="96">
        <v>90.5</v>
      </c>
      <c r="Q80" s="113">
        <v>90.7</v>
      </c>
      <c r="R80" s="120">
        <v>90.9</v>
      </c>
      <c r="S80" s="179">
        <v>91.8</v>
      </c>
      <c r="T80" s="164" t="s">
        <v>79</v>
      </c>
    </row>
    <row r="81" spans="1:20">
      <c r="A81" s="246" t="s">
        <v>60</v>
      </c>
      <c r="B81" s="246"/>
      <c r="C81" s="246"/>
      <c r="D81" s="211" t="s">
        <v>79</v>
      </c>
      <c r="E81" s="211"/>
      <c r="F81" s="211"/>
      <c r="G81" s="211"/>
      <c r="H81" s="211"/>
      <c r="I81" s="211"/>
      <c r="J81" s="211"/>
      <c r="K81" s="211"/>
      <c r="L81" s="211"/>
      <c r="M81" s="211"/>
      <c r="N81" s="211"/>
      <c r="O81" s="211"/>
      <c r="P81" s="211"/>
      <c r="Q81" s="211"/>
      <c r="R81" s="211"/>
      <c r="S81" s="211"/>
      <c r="T81" s="211"/>
    </row>
    <row r="82" spans="1:20">
      <c r="A82" s="205" t="s">
        <v>61</v>
      </c>
      <c r="B82" s="206"/>
      <c r="C82" s="207"/>
      <c r="D82" s="124">
        <v>174266</v>
      </c>
      <c r="E82" s="125">
        <v>177592</v>
      </c>
      <c r="F82" s="133">
        <v>180505</v>
      </c>
      <c r="G82" s="133">
        <v>182535</v>
      </c>
      <c r="H82" s="133">
        <v>186103</v>
      </c>
      <c r="I82" s="133">
        <v>189465</v>
      </c>
      <c r="J82" s="133">
        <v>192593</v>
      </c>
      <c r="K82" s="134">
        <v>196514</v>
      </c>
      <c r="L82" s="134">
        <v>200423</v>
      </c>
      <c r="M82" s="133">
        <v>204648</v>
      </c>
      <c r="N82" s="135">
        <v>208421</v>
      </c>
      <c r="O82" s="136">
        <v>213554</v>
      </c>
      <c r="P82" s="135">
        <v>210296</v>
      </c>
      <c r="Q82" s="97">
        <v>218673</v>
      </c>
      <c r="R82" s="160">
        <v>220298</v>
      </c>
      <c r="S82" s="160">
        <v>214416</v>
      </c>
      <c r="T82" s="167"/>
    </row>
    <row r="83" spans="1:20">
      <c r="A83" s="205" t="s">
        <v>80</v>
      </c>
      <c r="B83" s="206"/>
      <c r="C83" s="207"/>
      <c r="D83" s="94">
        <v>352507</v>
      </c>
      <c r="E83" s="95">
        <v>352337</v>
      </c>
      <c r="F83" s="59">
        <v>374191</v>
      </c>
      <c r="G83" s="59">
        <v>369405</v>
      </c>
      <c r="H83" s="59">
        <v>378567</v>
      </c>
      <c r="I83" s="59">
        <v>395411</v>
      </c>
      <c r="J83" s="59">
        <v>390108.89</v>
      </c>
      <c r="K83" s="84">
        <v>382121.68</v>
      </c>
      <c r="L83" s="84">
        <v>401482</v>
      </c>
      <c r="M83" s="59">
        <v>406675</v>
      </c>
      <c r="N83" s="137">
        <v>424861</v>
      </c>
      <c r="O83" s="138">
        <v>394416</v>
      </c>
      <c r="P83" s="137">
        <v>403554</v>
      </c>
      <c r="Q83" s="50">
        <v>402884</v>
      </c>
      <c r="R83" s="160">
        <v>410706</v>
      </c>
      <c r="S83" s="160">
        <v>382252</v>
      </c>
      <c r="T83" s="167"/>
    </row>
    <row r="84" spans="1:20">
      <c r="A84" s="205" t="s">
        <v>83</v>
      </c>
      <c r="B84" s="206"/>
      <c r="C84" s="207"/>
      <c r="D84" s="68">
        <v>761.4</v>
      </c>
      <c r="E84" s="27">
        <v>762.8</v>
      </c>
      <c r="F84" s="26">
        <v>810.5</v>
      </c>
      <c r="G84" s="26">
        <v>801.3</v>
      </c>
      <c r="H84" s="26">
        <v>824.6</v>
      </c>
      <c r="I84" s="26">
        <v>863.2</v>
      </c>
      <c r="J84" s="26">
        <v>854.3</v>
      </c>
      <c r="K84" s="47">
        <v>838.5</v>
      </c>
      <c r="L84" s="47">
        <v>881.3</v>
      </c>
      <c r="M84" s="26">
        <v>890.7</v>
      </c>
      <c r="N84" s="139">
        <v>922.6</v>
      </c>
      <c r="O84" s="140">
        <v>856.5</v>
      </c>
      <c r="P84" s="139">
        <v>876.5</v>
      </c>
      <c r="Q84" s="47">
        <v>872.9</v>
      </c>
      <c r="R84" s="193">
        <v>889.1</v>
      </c>
      <c r="S84" s="193">
        <v>827.7</v>
      </c>
      <c r="T84" s="167"/>
    </row>
    <row r="85" spans="1:20">
      <c r="A85" s="248" t="s">
        <v>104</v>
      </c>
      <c r="B85" s="248"/>
      <c r="C85" s="248"/>
      <c r="D85" s="211" t="s">
        <v>79</v>
      </c>
      <c r="E85" s="211"/>
      <c r="F85" s="211"/>
      <c r="G85" s="211"/>
      <c r="H85" s="211"/>
      <c r="I85" s="211"/>
      <c r="J85" s="211"/>
      <c r="K85" s="211"/>
      <c r="L85" s="211"/>
      <c r="M85" s="211"/>
      <c r="N85" s="211"/>
      <c r="O85" s="211"/>
      <c r="P85" s="211"/>
      <c r="Q85" s="211"/>
      <c r="R85" s="211"/>
      <c r="S85" s="211"/>
      <c r="T85" s="211"/>
    </row>
    <row r="86" spans="1:20">
      <c r="A86" s="209" t="s">
        <v>111</v>
      </c>
      <c r="B86" s="209"/>
      <c r="C86" s="209"/>
      <c r="D86" s="196" t="s">
        <v>19</v>
      </c>
      <c r="E86" s="196" t="s">
        <v>19</v>
      </c>
      <c r="F86" s="196" t="s">
        <v>19</v>
      </c>
      <c r="G86" s="196">
        <v>766.1</v>
      </c>
      <c r="H86" s="196">
        <v>763.2</v>
      </c>
      <c r="I86" s="197">
        <v>768.3</v>
      </c>
      <c r="J86" s="196">
        <f>J87/1000</f>
        <v>790.56</v>
      </c>
      <c r="K86" s="196">
        <f t="shared" ref="K86:S86" si="2">K87/1000</f>
        <v>813.17399999999998</v>
      </c>
      <c r="L86" s="196">
        <f t="shared" si="2"/>
        <v>833.00900000000001</v>
      </c>
      <c r="M86" s="196">
        <f t="shared" si="2"/>
        <v>856.06</v>
      </c>
      <c r="N86" s="196">
        <f t="shared" si="2"/>
        <v>863.58500000000004</v>
      </c>
      <c r="O86" s="196">
        <f t="shared" si="2"/>
        <v>877.92700000000002</v>
      </c>
      <c r="P86" s="196">
        <f t="shared" si="2"/>
        <v>900.99</v>
      </c>
      <c r="Q86" s="196">
        <f t="shared" si="2"/>
        <v>907.14</v>
      </c>
      <c r="R86" s="196">
        <f t="shared" si="2"/>
        <v>948.59799999999996</v>
      </c>
      <c r="S86" s="196">
        <f t="shared" si="2"/>
        <v>970.19799999999998</v>
      </c>
      <c r="T86" s="167"/>
    </row>
    <row r="87" spans="1:20">
      <c r="A87" s="209" t="s">
        <v>112</v>
      </c>
      <c r="B87" s="209"/>
      <c r="C87" s="209"/>
      <c r="D87" s="167" t="s">
        <v>19</v>
      </c>
      <c r="E87" s="167" t="s">
        <v>19</v>
      </c>
      <c r="F87" s="167" t="s">
        <v>19</v>
      </c>
      <c r="G87" s="167" t="s">
        <v>19</v>
      </c>
      <c r="H87" s="167" t="s">
        <v>19</v>
      </c>
      <c r="I87" s="167" t="s">
        <v>19</v>
      </c>
      <c r="J87" s="162">
        <v>790560</v>
      </c>
      <c r="K87" s="162">
        <v>813174</v>
      </c>
      <c r="L87" s="162">
        <v>833009</v>
      </c>
      <c r="M87" s="162">
        <v>856060</v>
      </c>
      <c r="N87" s="162">
        <v>863585</v>
      </c>
      <c r="O87" s="162">
        <v>877927</v>
      </c>
      <c r="P87" s="162">
        <v>900990</v>
      </c>
      <c r="Q87" s="162">
        <v>907140</v>
      </c>
      <c r="R87" s="162">
        <v>948598</v>
      </c>
      <c r="S87" s="162">
        <v>970198</v>
      </c>
      <c r="T87" s="167"/>
    </row>
    <row r="88" spans="1:20">
      <c r="A88" s="209" t="s">
        <v>88</v>
      </c>
      <c r="B88" s="209"/>
      <c r="C88" s="209"/>
      <c r="D88" s="167">
        <v>17598</v>
      </c>
      <c r="E88" s="167">
        <v>19710</v>
      </c>
      <c r="F88" s="167">
        <v>19608</v>
      </c>
      <c r="G88" s="167">
        <v>19660</v>
      </c>
      <c r="H88" s="167">
        <v>19981</v>
      </c>
      <c r="I88" s="165">
        <v>20236</v>
      </c>
      <c r="J88" s="162">
        <v>20042</v>
      </c>
      <c r="K88" s="162">
        <v>20290</v>
      </c>
      <c r="L88" s="162">
        <v>21781</v>
      </c>
      <c r="M88" s="162">
        <v>22062</v>
      </c>
      <c r="N88" s="162">
        <v>22245</v>
      </c>
      <c r="O88" s="162">
        <v>22544</v>
      </c>
      <c r="P88" s="162">
        <v>22941</v>
      </c>
      <c r="Q88" s="162">
        <v>23170</v>
      </c>
      <c r="R88" s="162">
        <v>23455</v>
      </c>
      <c r="S88" s="162">
        <v>23887</v>
      </c>
      <c r="T88" s="167"/>
    </row>
    <row r="89" spans="1:20">
      <c r="A89" s="209" t="s">
        <v>89</v>
      </c>
      <c r="B89" s="209"/>
      <c r="C89" s="209"/>
      <c r="D89" s="167" t="s">
        <v>19</v>
      </c>
      <c r="E89" s="167" t="s">
        <v>19</v>
      </c>
      <c r="F89" s="167">
        <v>129390</v>
      </c>
      <c r="G89" s="167">
        <v>145721</v>
      </c>
      <c r="H89" s="167" t="s">
        <v>19</v>
      </c>
      <c r="I89" s="165">
        <v>147338</v>
      </c>
      <c r="J89" s="162">
        <v>148078</v>
      </c>
      <c r="K89" s="162">
        <v>146096</v>
      </c>
      <c r="L89" s="162">
        <v>144236</v>
      </c>
      <c r="M89" s="162">
        <v>142161</v>
      </c>
      <c r="N89" s="162">
        <v>141586</v>
      </c>
      <c r="O89" s="162">
        <v>143472</v>
      </c>
      <c r="P89" s="162">
        <v>142720</v>
      </c>
      <c r="Q89" s="162">
        <v>140143</v>
      </c>
      <c r="R89" s="162">
        <v>134614</v>
      </c>
      <c r="S89" s="200">
        <v>131092</v>
      </c>
      <c r="T89" s="167"/>
    </row>
    <row r="90" spans="1:20">
      <c r="A90" s="209" t="s">
        <v>109</v>
      </c>
      <c r="B90" s="209"/>
      <c r="C90" s="209"/>
      <c r="D90" s="167">
        <v>43993</v>
      </c>
      <c r="E90" s="167">
        <v>49135</v>
      </c>
      <c r="F90" s="167">
        <v>48453</v>
      </c>
      <c r="G90" s="167"/>
      <c r="H90" s="167"/>
      <c r="I90" s="165">
        <v>54979.7</v>
      </c>
      <c r="J90" s="162">
        <v>52192.800000000003</v>
      </c>
      <c r="K90" s="162">
        <v>58092.9</v>
      </c>
      <c r="L90" s="162">
        <v>56120.9</v>
      </c>
      <c r="M90" s="162">
        <v>57608.1</v>
      </c>
      <c r="N90" s="162">
        <v>73473.8</v>
      </c>
      <c r="O90" s="162">
        <v>53248.7</v>
      </c>
      <c r="P90" s="162">
        <v>61182.1</v>
      </c>
      <c r="Q90" s="162">
        <v>66069.399999999994</v>
      </c>
      <c r="R90" s="162">
        <v>54124</v>
      </c>
      <c r="S90" s="162">
        <v>54240.7</v>
      </c>
      <c r="T90" s="167"/>
    </row>
    <row r="91" spans="1:20">
      <c r="A91" s="209" t="s">
        <v>110</v>
      </c>
      <c r="B91" s="209"/>
      <c r="C91" s="209"/>
      <c r="D91" s="167" t="s">
        <v>19</v>
      </c>
      <c r="E91" s="167" t="s">
        <v>19</v>
      </c>
      <c r="F91" s="167">
        <v>27335</v>
      </c>
      <c r="G91" s="167" t="s">
        <v>19</v>
      </c>
      <c r="H91" s="167" t="s">
        <v>19</v>
      </c>
      <c r="I91" s="165">
        <v>34296.300000000003</v>
      </c>
      <c r="J91" s="162">
        <v>33831.4</v>
      </c>
      <c r="K91" s="162">
        <v>36334</v>
      </c>
      <c r="L91" s="162">
        <v>35021</v>
      </c>
      <c r="M91" s="162">
        <v>36379.1</v>
      </c>
      <c r="N91" s="162">
        <v>46920.5</v>
      </c>
      <c r="O91" s="162">
        <v>33415.5</v>
      </c>
      <c r="P91" s="162">
        <v>40517.699999999997</v>
      </c>
      <c r="Q91" s="162">
        <v>41365.599999999999</v>
      </c>
      <c r="R91" s="162">
        <v>41952.3</v>
      </c>
      <c r="S91" s="162">
        <v>42047.4</v>
      </c>
      <c r="T91" s="167"/>
    </row>
    <row r="92" spans="1:20">
      <c r="A92" s="209" t="s">
        <v>90</v>
      </c>
      <c r="B92" s="209"/>
      <c r="C92" s="209"/>
      <c r="D92" s="194" t="s">
        <v>19</v>
      </c>
      <c r="E92" s="194" t="s">
        <v>19</v>
      </c>
      <c r="F92" s="194" t="s">
        <v>91</v>
      </c>
      <c r="G92" s="194" t="s">
        <v>92</v>
      </c>
      <c r="H92" s="194" t="s">
        <v>93</v>
      </c>
      <c r="I92" s="166" t="s">
        <v>94</v>
      </c>
      <c r="J92" s="163" t="s">
        <v>95</v>
      </c>
      <c r="K92" s="163" t="s">
        <v>96</v>
      </c>
      <c r="L92" s="163" t="s">
        <v>97</v>
      </c>
      <c r="M92" s="163" t="s">
        <v>98</v>
      </c>
      <c r="N92" s="163" t="s">
        <v>99</v>
      </c>
      <c r="O92" s="163" t="s">
        <v>100</v>
      </c>
      <c r="P92" s="163" t="s">
        <v>101</v>
      </c>
      <c r="Q92" s="163" t="s">
        <v>102</v>
      </c>
      <c r="R92" s="163" t="s">
        <v>103</v>
      </c>
      <c r="S92" s="163">
        <v>352857</v>
      </c>
      <c r="T92" s="167"/>
    </row>
    <row r="93" spans="1:20">
      <c r="A93" s="248" t="s">
        <v>105</v>
      </c>
      <c r="B93" s="248"/>
      <c r="C93" s="248"/>
      <c r="D93" s="211" t="s">
        <v>79</v>
      </c>
      <c r="E93" s="211"/>
      <c r="F93" s="211"/>
      <c r="G93" s="211"/>
      <c r="H93" s="211"/>
      <c r="I93" s="211"/>
      <c r="J93" s="211"/>
      <c r="K93" s="211"/>
      <c r="L93" s="211"/>
      <c r="M93" s="211"/>
      <c r="N93" s="211"/>
      <c r="O93" s="211"/>
      <c r="P93" s="211"/>
      <c r="Q93" s="211"/>
      <c r="R93" s="211"/>
      <c r="S93" s="211"/>
      <c r="T93" s="211"/>
    </row>
    <row r="94" spans="1:20">
      <c r="A94" s="209" t="s">
        <v>106</v>
      </c>
      <c r="B94" s="209"/>
      <c r="C94" s="209"/>
      <c r="D94" s="198">
        <v>633.70000000000005</v>
      </c>
      <c r="E94" s="198">
        <v>645.6</v>
      </c>
      <c r="F94" s="198">
        <v>666.2</v>
      </c>
      <c r="G94" s="198">
        <v>863.9</v>
      </c>
      <c r="H94" s="198">
        <v>875.3</v>
      </c>
      <c r="I94" s="198">
        <v>908.3</v>
      </c>
      <c r="J94" s="198">
        <v>935</v>
      </c>
      <c r="K94" s="198">
        <v>951.9</v>
      </c>
      <c r="L94" s="198">
        <v>1021.1</v>
      </c>
      <c r="M94" s="198">
        <v>1081.9000000000001</v>
      </c>
      <c r="N94" s="198">
        <v>1086</v>
      </c>
      <c r="O94" s="198">
        <v>1028.8</v>
      </c>
      <c r="P94" s="198">
        <v>1045.5999999999999</v>
      </c>
      <c r="Q94" s="198">
        <v>1069.3</v>
      </c>
      <c r="R94" s="198">
        <v>1088.7</v>
      </c>
      <c r="S94" s="199">
        <v>1102</v>
      </c>
      <c r="T94" s="167">
        <v>1120.2</v>
      </c>
    </row>
    <row r="95" spans="1:20">
      <c r="A95" s="209" t="s">
        <v>107</v>
      </c>
      <c r="B95" s="209"/>
      <c r="C95" s="209"/>
      <c r="D95" s="162">
        <v>14071</v>
      </c>
      <c r="E95" s="162">
        <v>14676</v>
      </c>
      <c r="F95" s="162">
        <v>15074</v>
      </c>
      <c r="G95" s="162">
        <v>15294</v>
      </c>
      <c r="H95" s="162">
        <v>15378</v>
      </c>
      <c r="I95" s="162">
        <v>15424</v>
      </c>
      <c r="J95" s="162">
        <v>15435</v>
      </c>
      <c r="K95" s="162">
        <v>15642</v>
      </c>
      <c r="L95" s="162">
        <v>26242</v>
      </c>
      <c r="M95" s="162">
        <v>29325</v>
      </c>
      <c r="N95" s="162">
        <v>29839</v>
      </c>
      <c r="O95" s="162">
        <v>31387</v>
      </c>
      <c r="P95" s="162">
        <v>35356</v>
      </c>
      <c r="Q95" s="162">
        <v>36107</v>
      </c>
      <c r="R95" s="162">
        <v>36764</v>
      </c>
      <c r="S95" s="200">
        <v>37278</v>
      </c>
      <c r="T95" s="167">
        <v>38430</v>
      </c>
    </row>
    <row r="96" spans="1:20">
      <c r="A96" s="209" t="s">
        <v>108</v>
      </c>
      <c r="B96" s="209"/>
      <c r="C96" s="209"/>
      <c r="D96" s="162">
        <v>20050.5</v>
      </c>
      <c r="E96" s="162">
        <v>19678.8</v>
      </c>
      <c r="F96" s="162">
        <v>18817.599999999999</v>
      </c>
      <c r="G96" s="162">
        <v>18511.599999999999</v>
      </c>
      <c r="H96" s="162">
        <v>18146.7</v>
      </c>
      <c r="I96" s="162">
        <v>18358.8</v>
      </c>
      <c r="J96" s="162">
        <v>17469.8</v>
      </c>
      <c r="K96" s="162">
        <v>17769.5</v>
      </c>
      <c r="L96" s="162">
        <v>17863.7</v>
      </c>
      <c r="M96" s="162">
        <v>17852.3</v>
      </c>
      <c r="N96" s="162">
        <v>17319.7</v>
      </c>
      <c r="O96" s="162">
        <v>17096.400000000001</v>
      </c>
      <c r="P96" s="162">
        <v>17031.900000000001</v>
      </c>
      <c r="Q96" s="162">
        <v>16958.099999999999</v>
      </c>
      <c r="R96" s="162">
        <v>17201.5</v>
      </c>
      <c r="S96" s="200">
        <v>17436.3</v>
      </c>
      <c r="T96" s="167">
        <v>17740.5</v>
      </c>
    </row>
    <row r="97" spans="1:22">
      <c r="A97" s="209" t="s">
        <v>113</v>
      </c>
      <c r="B97" s="209"/>
      <c r="C97" s="209"/>
      <c r="D97" s="161" t="s">
        <v>19</v>
      </c>
      <c r="E97" s="161" t="s">
        <v>19</v>
      </c>
      <c r="F97" s="162">
        <v>445957</v>
      </c>
      <c r="G97" s="162">
        <v>445337</v>
      </c>
      <c r="H97" s="162">
        <v>443547</v>
      </c>
      <c r="I97" s="162">
        <v>443384</v>
      </c>
      <c r="J97" s="162">
        <v>442041</v>
      </c>
      <c r="K97" s="162">
        <v>441268</v>
      </c>
      <c r="L97" s="162">
        <v>447712</v>
      </c>
      <c r="M97" s="162">
        <v>449757</v>
      </c>
      <c r="N97" s="162">
        <v>453740</v>
      </c>
      <c r="O97" s="162">
        <v>454131</v>
      </c>
      <c r="P97" s="162">
        <v>454827</v>
      </c>
      <c r="Q97" s="162">
        <v>456034</v>
      </c>
      <c r="R97" s="162">
        <v>461489</v>
      </c>
      <c r="S97" s="162">
        <v>462249</v>
      </c>
      <c r="T97" s="164" t="s">
        <v>79</v>
      </c>
    </row>
    <row r="98" spans="1:22">
      <c r="A98" s="209" t="s">
        <v>114</v>
      </c>
      <c r="B98" s="209"/>
      <c r="C98" s="209"/>
      <c r="D98" s="192" t="s">
        <v>19</v>
      </c>
      <c r="E98" s="192" t="s">
        <v>19</v>
      </c>
      <c r="F98" s="192">
        <v>41.3</v>
      </c>
      <c r="G98" s="192">
        <v>40.700000000000003</v>
      </c>
      <c r="H98" s="192">
        <v>40</v>
      </c>
      <c r="I98" s="192">
        <v>40.6</v>
      </c>
      <c r="J98" s="192">
        <v>38.6</v>
      </c>
      <c r="K98" s="192">
        <v>39.4</v>
      </c>
      <c r="L98" s="192">
        <v>39.6</v>
      </c>
      <c r="M98" s="192">
        <v>39.5</v>
      </c>
      <c r="N98" s="192">
        <v>37.6</v>
      </c>
      <c r="O98" s="192">
        <v>37.1</v>
      </c>
      <c r="P98" s="192">
        <v>37</v>
      </c>
      <c r="Q98" s="192">
        <v>36.799999999999997</v>
      </c>
      <c r="R98" s="192">
        <v>37.200000000000003</v>
      </c>
      <c r="S98" s="192">
        <v>37.799999999999997</v>
      </c>
      <c r="T98" s="192">
        <v>38.299999999999997</v>
      </c>
    </row>
    <row r="99" spans="1:22">
      <c r="A99" s="209" t="s">
        <v>207</v>
      </c>
      <c r="B99" s="209"/>
      <c r="C99" s="209"/>
      <c r="D99" s="195"/>
      <c r="E99" s="195"/>
      <c r="F99" s="195"/>
      <c r="G99" s="195">
        <v>82.74</v>
      </c>
      <c r="H99" s="195">
        <v>85.05</v>
      </c>
      <c r="I99" s="195">
        <v>83.89</v>
      </c>
      <c r="J99" s="195">
        <v>83.67</v>
      </c>
      <c r="K99" s="195">
        <v>78.959999999999994</v>
      </c>
      <c r="L99" s="195">
        <v>82.14</v>
      </c>
      <c r="M99" s="195">
        <v>78.959999999999994</v>
      </c>
      <c r="N99" s="195">
        <v>80.92</v>
      </c>
      <c r="O99" s="195">
        <v>84.7</v>
      </c>
      <c r="P99" s="195">
        <v>85.2</v>
      </c>
      <c r="Q99" s="195">
        <v>91.03</v>
      </c>
      <c r="R99" s="195">
        <v>90.8</v>
      </c>
      <c r="S99" s="195">
        <v>90.42</v>
      </c>
      <c r="T99" s="195">
        <v>90.45</v>
      </c>
    </row>
    <row r="100" spans="1:22">
      <c r="A100" s="247" t="s">
        <v>53</v>
      </c>
      <c r="B100" s="247"/>
      <c r="C100" s="247"/>
      <c r="D100" s="210"/>
      <c r="E100" s="210"/>
      <c r="F100" s="210"/>
      <c r="G100" s="210"/>
      <c r="H100" s="210"/>
      <c r="I100" s="210"/>
      <c r="J100" s="210"/>
      <c r="K100" s="210"/>
      <c r="L100" s="210"/>
      <c r="M100" s="210"/>
      <c r="N100" s="210"/>
      <c r="O100" s="210"/>
      <c r="P100" s="210"/>
      <c r="Q100" s="210"/>
      <c r="R100" s="210"/>
      <c r="S100" s="210"/>
      <c r="T100" s="210"/>
    </row>
    <row r="101" spans="1:22">
      <c r="A101" s="266" t="s">
        <v>64</v>
      </c>
      <c r="B101" s="244" t="s">
        <v>22</v>
      </c>
      <c r="C101" s="245"/>
      <c r="D101" s="10">
        <v>2190</v>
      </c>
      <c r="E101" s="11">
        <v>1133</v>
      </c>
      <c r="F101" s="11">
        <v>1636</v>
      </c>
      <c r="G101" s="11">
        <v>1111</v>
      </c>
      <c r="H101" s="11">
        <v>2810</v>
      </c>
      <c r="I101" s="11">
        <v>4291</v>
      </c>
      <c r="J101" s="11">
        <v>5494</v>
      </c>
      <c r="K101" s="11">
        <v>6696</v>
      </c>
      <c r="L101" s="11">
        <v>6836</v>
      </c>
      <c r="M101" s="11">
        <v>4984</v>
      </c>
      <c r="N101" s="10">
        <v>3349</v>
      </c>
      <c r="O101" s="10">
        <v>3132</v>
      </c>
      <c r="P101" s="97">
        <v>4230</v>
      </c>
      <c r="Q101" s="97">
        <v>3371</v>
      </c>
      <c r="R101" s="97">
        <v>4443</v>
      </c>
      <c r="S101" s="97">
        <v>4549</v>
      </c>
      <c r="T101" s="50">
        <v>6904</v>
      </c>
      <c r="V101" s="61"/>
    </row>
    <row r="102" spans="1:22">
      <c r="A102" s="266"/>
      <c r="B102" s="48" t="s">
        <v>65</v>
      </c>
      <c r="C102" s="49"/>
      <c r="D102" s="13">
        <v>325</v>
      </c>
      <c r="E102" s="16">
        <v>280</v>
      </c>
      <c r="F102" s="16">
        <v>94</v>
      </c>
      <c r="G102" s="16">
        <v>167</v>
      </c>
      <c r="H102" s="16">
        <v>360</v>
      </c>
      <c r="I102" s="16">
        <v>188</v>
      </c>
      <c r="J102" s="16">
        <v>231</v>
      </c>
      <c r="K102" s="16">
        <v>385</v>
      </c>
      <c r="L102" s="16">
        <v>284</v>
      </c>
      <c r="M102" s="16">
        <v>189</v>
      </c>
      <c r="N102" s="13">
        <v>186</v>
      </c>
      <c r="O102" s="13">
        <v>162</v>
      </c>
      <c r="P102" s="50">
        <v>126</v>
      </c>
      <c r="Q102" s="50">
        <v>125</v>
      </c>
      <c r="R102" s="50">
        <v>118</v>
      </c>
      <c r="S102" s="50">
        <v>321</v>
      </c>
      <c r="T102" s="50">
        <v>276</v>
      </c>
    </row>
    <row r="103" spans="1:22">
      <c r="A103" s="243"/>
      <c r="B103" s="48" t="s">
        <v>66</v>
      </c>
      <c r="C103" s="49"/>
      <c r="D103" s="13">
        <v>1865</v>
      </c>
      <c r="E103" s="16">
        <v>853</v>
      </c>
      <c r="F103" s="16">
        <v>1542</v>
      </c>
      <c r="G103" s="16">
        <v>944</v>
      </c>
      <c r="H103" s="16">
        <v>2450</v>
      </c>
      <c r="I103" s="16">
        <v>4103</v>
      </c>
      <c r="J103" s="16">
        <v>5263</v>
      </c>
      <c r="K103" s="16">
        <v>6311</v>
      </c>
      <c r="L103" s="16">
        <v>6552</v>
      </c>
      <c r="M103" s="16">
        <v>4795</v>
      </c>
      <c r="N103" s="13">
        <v>3163</v>
      </c>
      <c r="O103" s="13">
        <v>2970</v>
      </c>
      <c r="P103" s="50">
        <v>4104</v>
      </c>
      <c r="Q103" s="50">
        <v>3246</v>
      </c>
      <c r="R103" s="50">
        <v>4325</v>
      </c>
      <c r="S103" s="50">
        <v>4228</v>
      </c>
      <c r="T103" s="50">
        <v>6628</v>
      </c>
      <c r="V103" s="61"/>
    </row>
    <row r="104" spans="1:22">
      <c r="A104" s="287" t="s">
        <v>69</v>
      </c>
      <c r="B104" s="288"/>
      <c r="C104" s="289"/>
      <c r="D104" s="13">
        <v>134446</v>
      </c>
      <c r="E104" s="16">
        <v>130245</v>
      </c>
      <c r="F104" s="16">
        <v>139778</v>
      </c>
      <c r="G104" s="16">
        <v>146808</v>
      </c>
      <c r="H104" s="16">
        <v>213857</v>
      </c>
      <c r="I104" s="16">
        <v>302556</v>
      </c>
      <c r="J104" s="16">
        <v>390514</v>
      </c>
      <c r="K104" s="16">
        <v>598630</v>
      </c>
      <c r="L104" s="16">
        <v>541084</v>
      </c>
      <c r="M104" s="16">
        <v>340586</v>
      </c>
      <c r="N104" s="13">
        <v>242334</v>
      </c>
      <c r="O104" s="13">
        <v>250122</v>
      </c>
      <c r="P104" s="50">
        <v>274102</v>
      </c>
      <c r="Q104" s="50">
        <v>219251</v>
      </c>
      <c r="R104" s="50">
        <v>261256</v>
      </c>
      <c r="S104" s="50">
        <v>329821</v>
      </c>
      <c r="T104" s="50">
        <v>434664</v>
      </c>
      <c r="V104" s="61"/>
    </row>
    <row r="105" spans="1:22">
      <c r="A105" s="99" t="s">
        <v>68</v>
      </c>
      <c r="B105" s="285" t="s">
        <v>22</v>
      </c>
      <c r="C105" s="286"/>
      <c r="D105" s="13">
        <v>423</v>
      </c>
      <c r="E105" s="16">
        <v>440</v>
      </c>
      <c r="F105" s="16">
        <v>164</v>
      </c>
      <c r="G105" s="16">
        <v>207</v>
      </c>
      <c r="H105" s="16">
        <v>445</v>
      </c>
      <c r="I105" s="16">
        <v>335</v>
      </c>
      <c r="J105" s="16">
        <v>414</v>
      </c>
      <c r="K105" s="16">
        <v>580</v>
      </c>
      <c r="L105" s="16">
        <v>489</v>
      </c>
      <c r="M105" s="16">
        <v>310</v>
      </c>
      <c r="N105" s="13">
        <v>387</v>
      </c>
      <c r="O105" s="13">
        <v>280</v>
      </c>
      <c r="P105" s="50">
        <v>234</v>
      </c>
      <c r="Q105" s="50">
        <v>220</v>
      </c>
      <c r="R105" s="50">
        <v>232</v>
      </c>
      <c r="S105" s="50">
        <v>459</v>
      </c>
      <c r="T105" s="50">
        <v>451</v>
      </c>
    </row>
    <row r="106" spans="1:22" ht="26.25" customHeight="1">
      <c r="A106" s="253" t="s">
        <v>209</v>
      </c>
      <c r="B106" s="254"/>
      <c r="C106" s="255"/>
      <c r="D106" s="249"/>
      <c r="E106" s="250"/>
      <c r="F106" s="250"/>
      <c r="G106" s="250"/>
      <c r="H106" s="250"/>
      <c r="I106" s="250"/>
      <c r="J106" s="250"/>
      <c r="K106" s="250"/>
      <c r="L106" s="250"/>
      <c r="M106" s="250"/>
      <c r="N106" s="250"/>
      <c r="O106" s="250"/>
      <c r="P106" s="250"/>
      <c r="Q106" s="250"/>
      <c r="R106" s="250"/>
      <c r="S106" s="152"/>
      <c r="T106" s="152"/>
    </row>
    <row r="107" spans="1:22" hidden="1">
      <c r="A107" s="239" t="s">
        <v>44</v>
      </c>
      <c r="B107" s="239"/>
      <c r="C107" s="239"/>
      <c r="D107" s="51"/>
      <c r="E107" s="256"/>
      <c r="F107" s="256"/>
      <c r="G107" s="256"/>
      <c r="H107" s="256"/>
      <c r="I107" s="256"/>
      <c r="J107" s="256"/>
      <c r="K107" s="256"/>
      <c r="L107" s="256"/>
      <c r="M107" s="257"/>
      <c r="N107" s="52"/>
      <c r="O107" s="53"/>
      <c r="P107" s="17"/>
      <c r="Q107" s="6"/>
    </row>
    <row r="108" spans="1:22" hidden="1">
      <c r="A108" s="236"/>
      <c r="B108" s="239" t="s">
        <v>22</v>
      </c>
      <c r="C108" s="239"/>
      <c r="D108" s="17">
        <v>23.6</v>
      </c>
      <c r="E108" s="22">
        <v>8.6</v>
      </c>
      <c r="F108" s="22">
        <v>6.2</v>
      </c>
      <c r="G108" s="22"/>
      <c r="H108" s="22"/>
      <c r="I108" s="22"/>
      <c r="J108" s="22"/>
      <c r="K108" s="22"/>
      <c r="L108" s="22"/>
      <c r="M108" s="22"/>
      <c r="N108" s="17"/>
      <c r="O108" s="6"/>
      <c r="P108" s="17"/>
      <c r="Q108" s="6"/>
    </row>
    <row r="109" spans="1:22" hidden="1">
      <c r="A109" s="237"/>
      <c r="B109" s="15" t="s">
        <v>45</v>
      </c>
      <c r="C109" s="15" t="s">
        <v>46</v>
      </c>
      <c r="D109" s="17">
        <v>22.7</v>
      </c>
      <c r="E109" s="22">
        <v>6.1</v>
      </c>
      <c r="F109" s="22">
        <v>3.8</v>
      </c>
      <c r="G109" s="22"/>
      <c r="H109" s="22"/>
      <c r="I109" s="22"/>
      <c r="J109" s="22"/>
      <c r="K109" s="22"/>
      <c r="L109" s="22"/>
      <c r="M109" s="22"/>
      <c r="N109" s="17"/>
      <c r="O109" s="6"/>
      <c r="P109" s="17"/>
      <c r="Q109" s="6"/>
    </row>
    <row r="110" spans="1:22" hidden="1">
      <c r="A110" s="237"/>
      <c r="B110" s="15"/>
      <c r="C110" s="15" t="s">
        <v>47</v>
      </c>
      <c r="D110" s="17">
        <v>0.9</v>
      </c>
      <c r="E110" s="22">
        <v>2.5</v>
      </c>
      <c r="F110" s="22">
        <v>2.4</v>
      </c>
      <c r="G110" s="22"/>
      <c r="H110" s="22"/>
      <c r="I110" s="22"/>
      <c r="J110" s="22"/>
      <c r="K110" s="22"/>
      <c r="L110" s="22"/>
      <c r="M110" s="22"/>
      <c r="N110" s="17"/>
      <c r="O110" s="6"/>
      <c r="P110" s="17"/>
      <c r="Q110" s="6"/>
    </row>
    <row r="111" spans="1:22" hidden="1">
      <c r="A111" s="237"/>
      <c r="B111" s="15" t="s">
        <v>48</v>
      </c>
      <c r="C111" s="15"/>
      <c r="D111" s="54"/>
      <c r="E111" s="240"/>
      <c r="F111" s="240"/>
      <c r="G111" s="240"/>
      <c r="H111" s="240"/>
      <c r="I111" s="240"/>
      <c r="J111" s="240"/>
      <c r="K111" s="240"/>
      <c r="L111" s="240"/>
      <c r="M111" s="241"/>
      <c r="N111" s="55"/>
      <c r="O111" s="53"/>
      <c r="P111" s="17"/>
      <c r="Q111" s="6"/>
    </row>
    <row r="112" spans="1:22" hidden="1">
      <c r="A112" s="237"/>
      <c r="B112" s="242" t="s">
        <v>0</v>
      </c>
      <c r="C112" s="15" t="s">
        <v>49</v>
      </c>
      <c r="D112" s="17">
        <v>1.1000000000000001</v>
      </c>
      <c r="E112" s="22" t="s">
        <v>50</v>
      </c>
      <c r="F112" s="22">
        <v>1.3</v>
      </c>
      <c r="G112" s="22"/>
      <c r="H112" s="22"/>
      <c r="I112" s="22"/>
      <c r="J112" s="22"/>
      <c r="K112" s="22"/>
      <c r="L112" s="22"/>
      <c r="M112" s="22"/>
      <c r="N112" s="17"/>
      <c r="O112" s="6"/>
      <c r="P112" s="17"/>
      <c r="Q112" s="6"/>
    </row>
    <row r="113" spans="1:21" hidden="1">
      <c r="A113" s="238"/>
      <c r="B113" s="243"/>
      <c r="C113" s="15" t="s">
        <v>51</v>
      </c>
      <c r="D113" s="40">
        <v>0.9</v>
      </c>
      <c r="E113" s="41" t="s">
        <v>50</v>
      </c>
      <c r="F113" s="41">
        <v>2.4</v>
      </c>
      <c r="G113" s="41"/>
      <c r="H113" s="41"/>
      <c r="I113" s="41"/>
      <c r="J113" s="41"/>
      <c r="K113" s="41"/>
      <c r="L113" s="41"/>
      <c r="M113" s="41"/>
      <c r="N113" s="40"/>
      <c r="O113" s="6"/>
      <c r="P113" s="40"/>
      <c r="Q113" s="6"/>
    </row>
    <row r="114" spans="1:21" ht="25.5" customHeight="1">
      <c r="A114" s="282" t="s">
        <v>86</v>
      </c>
      <c r="B114" s="283"/>
      <c r="C114" s="284"/>
      <c r="D114" s="212"/>
      <c r="E114" s="212"/>
      <c r="F114" s="212"/>
      <c r="G114" s="212"/>
      <c r="H114" s="212"/>
      <c r="I114" s="212"/>
      <c r="J114" s="212"/>
      <c r="K114" s="212"/>
      <c r="L114" s="212"/>
      <c r="M114" s="212"/>
      <c r="N114" s="212"/>
      <c r="O114" s="212"/>
      <c r="P114" s="212"/>
      <c r="Q114" s="212"/>
      <c r="R114" s="212"/>
      <c r="S114" s="212"/>
      <c r="T114" s="212"/>
    </row>
    <row r="115" spans="1:21">
      <c r="A115" s="15"/>
      <c r="B115" s="239" t="s">
        <v>52</v>
      </c>
      <c r="C115" s="239"/>
      <c r="D115" s="21"/>
      <c r="E115" s="20"/>
      <c r="F115" s="20"/>
      <c r="G115" s="20"/>
      <c r="H115" s="20"/>
      <c r="I115" s="20"/>
      <c r="J115" s="20"/>
      <c r="K115" s="20"/>
      <c r="L115" s="20"/>
      <c r="M115" s="22">
        <v>61.3</v>
      </c>
      <c r="N115" s="22">
        <v>62.8</v>
      </c>
      <c r="O115" s="201">
        <v>64.3</v>
      </c>
      <c r="P115" s="24">
        <v>67.3</v>
      </c>
      <c r="Q115" s="141">
        <v>64</v>
      </c>
      <c r="R115" s="24">
        <v>64.8</v>
      </c>
      <c r="S115" s="141">
        <v>65</v>
      </c>
      <c r="T115" s="141"/>
      <c r="U115" s="202"/>
    </row>
    <row r="116" spans="1:21" ht="30.75" customHeight="1">
      <c r="A116" s="188"/>
      <c r="B116" s="204" t="s">
        <v>208</v>
      </c>
      <c r="C116" s="204"/>
      <c r="D116" s="21"/>
      <c r="E116" s="20"/>
      <c r="F116" s="20"/>
      <c r="G116" s="20"/>
      <c r="H116" s="20"/>
      <c r="I116" s="20"/>
      <c r="J116" s="20"/>
      <c r="K116" s="20"/>
      <c r="L116" s="20"/>
      <c r="M116" s="22"/>
      <c r="N116" s="22"/>
      <c r="O116" s="201"/>
      <c r="P116" s="24"/>
      <c r="Q116" s="141"/>
      <c r="R116" s="24"/>
      <c r="S116" s="141"/>
      <c r="T116" s="141"/>
      <c r="U116" s="203">
        <v>71.94</v>
      </c>
    </row>
    <row r="117" spans="1:21">
      <c r="A117" s="58" t="s">
        <v>81</v>
      </c>
      <c r="D117" s="61"/>
      <c r="E117" s="61"/>
      <c r="F117" s="61"/>
      <c r="G117" s="61"/>
      <c r="H117" s="61"/>
      <c r="I117" s="61"/>
      <c r="J117" s="61"/>
    </row>
    <row r="118" spans="1:21">
      <c r="A118" s="115" t="s">
        <v>82</v>
      </c>
    </row>
    <row r="119" spans="1:21">
      <c r="N119" s="93"/>
      <c r="O119" s="93"/>
      <c r="P119" s="93"/>
      <c r="Q119" s="93"/>
    </row>
    <row r="122" spans="1:21" s="88" customFormat="1" hidden="1">
      <c r="C122" s="88" t="s">
        <v>59</v>
      </c>
      <c r="D122" s="89">
        <v>462.995</v>
      </c>
      <c r="E122" s="89">
        <v>461.88499999999999</v>
      </c>
      <c r="F122" s="89">
        <v>461.65300000000002</v>
      </c>
      <c r="G122" s="89">
        <v>461.01100000000002</v>
      </c>
      <c r="H122" s="89">
        <v>459.072</v>
      </c>
      <c r="I122" s="89">
        <v>458.053</v>
      </c>
      <c r="J122" s="89">
        <v>456.65800000000002</v>
      </c>
      <c r="K122" s="89">
        <v>455.71699999999998</v>
      </c>
      <c r="L122" s="89">
        <v>455.58100000000002</v>
      </c>
      <c r="M122" s="90">
        <v>456.59100000000001</v>
      </c>
      <c r="N122" s="91">
        <v>460.50900000000001</v>
      </c>
      <c r="O122" s="91">
        <v>460.517</v>
      </c>
      <c r="P122" s="90">
        <v>460.42700000000002</v>
      </c>
      <c r="Q122" s="92">
        <v>461.53100000000001</v>
      </c>
    </row>
  </sheetData>
  <mergeCells count="128">
    <mergeCell ref="A1:C1"/>
    <mergeCell ref="A2:C2"/>
    <mergeCell ref="A3:C3"/>
    <mergeCell ref="A4:A11"/>
    <mergeCell ref="B4:C4"/>
    <mergeCell ref="B5:B9"/>
    <mergeCell ref="B10:C10"/>
    <mergeCell ref="B11:C11"/>
    <mergeCell ref="A114:C114"/>
    <mergeCell ref="A98:C98"/>
    <mergeCell ref="B16:C16"/>
    <mergeCell ref="B15:C15"/>
    <mergeCell ref="B14:C14"/>
    <mergeCell ref="B105:C105"/>
    <mergeCell ref="A104:C104"/>
    <mergeCell ref="A13:A34"/>
    <mergeCell ref="B18:C18"/>
    <mergeCell ref="B19:C19"/>
    <mergeCell ref="B20:C20"/>
    <mergeCell ref="B21:C21"/>
    <mergeCell ref="B115:C115"/>
    <mergeCell ref="B13:C13"/>
    <mergeCell ref="A101:A103"/>
    <mergeCell ref="A75:C75"/>
    <mergeCell ref="A76:B80"/>
    <mergeCell ref="A94:C94"/>
    <mergeCell ref="A82:C82"/>
    <mergeCell ref="A83:C83"/>
    <mergeCell ref="A84:C84"/>
    <mergeCell ref="A54:C54"/>
    <mergeCell ref="B34:C34"/>
    <mergeCell ref="A69:C69"/>
    <mergeCell ref="B70:B73"/>
    <mergeCell ref="A70:A74"/>
    <mergeCell ref="A55:A67"/>
    <mergeCell ref="B56:C56"/>
    <mergeCell ref="B58:C58"/>
    <mergeCell ref="B59:C59"/>
    <mergeCell ref="A97:C97"/>
    <mergeCell ref="A107:C107"/>
    <mergeCell ref="E107:M107"/>
    <mergeCell ref="A35:C35"/>
    <mergeCell ref="D75:S75"/>
    <mergeCell ref="P30:P31"/>
    <mergeCell ref="A12:C12"/>
    <mergeCell ref="P32:P33"/>
    <mergeCell ref="Q26:Q27"/>
    <mergeCell ref="B22:C22"/>
    <mergeCell ref="B23:C23"/>
    <mergeCell ref="B24:C24"/>
    <mergeCell ref="B61:B67"/>
    <mergeCell ref="B57:C57"/>
    <mergeCell ref="B55:C55"/>
    <mergeCell ref="B49:C49"/>
    <mergeCell ref="C26:C27"/>
    <mergeCell ref="C32:C33"/>
    <mergeCell ref="C30:C31"/>
    <mergeCell ref="C28:C29"/>
    <mergeCell ref="A91:C91"/>
    <mergeCell ref="A90:C90"/>
    <mergeCell ref="A89:C89"/>
    <mergeCell ref="A88:C88"/>
    <mergeCell ref="A87:C87"/>
    <mergeCell ref="A86:C86"/>
    <mergeCell ref="D106:R106"/>
    <mergeCell ref="D2:R2"/>
    <mergeCell ref="R26:R27"/>
    <mergeCell ref="R28:R29"/>
    <mergeCell ref="R30:R31"/>
    <mergeCell ref="R32:R33"/>
    <mergeCell ref="A106:C106"/>
    <mergeCell ref="A48:A53"/>
    <mergeCell ref="A42:A47"/>
    <mergeCell ref="A36:A41"/>
    <mergeCell ref="S26:S27"/>
    <mergeCell ref="S28:S29"/>
    <mergeCell ref="S30:S31"/>
    <mergeCell ref="S32:S33"/>
    <mergeCell ref="B52:C52"/>
    <mergeCell ref="B44:C44"/>
    <mergeCell ref="B41:C41"/>
    <mergeCell ref="B47:C47"/>
    <mergeCell ref="B53:C53"/>
    <mergeCell ref="B40:C40"/>
    <mergeCell ref="B39:C39"/>
    <mergeCell ref="B38:C38"/>
    <mergeCell ref="B45:C45"/>
    <mergeCell ref="B46:C46"/>
    <mergeCell ref="Q28:Q29"/>
    <mergeCell ref="Q30:Q31"/>
    <mergeCell ref="Q32:Q33"/>
    <mergeCell ref="P26:P27"/>
    <mergeCell ref="P28:P29"/>
    <mergeCell ref="B37:C37"/>
    <mergeCell ref="B43:C43"/>
    <mergeCell ref="D54:T54"/>
    <mergeCell ref="D35:T35"/>
    <mergeCell ref="D25:T25"/>
    <mergeCell ref="D12:T12"/>
    <mergeCell ref="D3:T3"/>
    <mergeCell ref="T26:T27"/>
    <mergeCell ref="T28:T29"/>
    <mergeCell ref="T30:T31"/>
    <mergeCell ref="T32:T33"/>
    <mergeCell ref="B116:C116"/>
    <mergeCell ref="A68:C68"/>
    <mergeCell ref="D60:T60"/>
    <mergeCell ref="D62:T62"/>
    <mergeCell ref="D65:T65"/>
    <mergeCell ref="D69:T69"/>
    <mergeCell ref="A99:C99"/>
    <mergeCell ref="D100:T100"/>
    <mergeCell ref="D93:T93"/>
    <mergeCell ref="D85:T85"/>
    <mergeCell ref="D81:T81"/>
    <mergeCell ref="D114:T114"/>
    <mergeCell ref="A108:A113"/>
    <mergeCell ref="B108:C108"/>
    <mergeCell ref="E111:M111"/>
    <mergeCell ref="B112:B113"/>
    <mergeCell ref="B101:C101"/>
    <mergeCell ref="A81:C81"/>
    <mergeCell ref="A100:C100"/>
    <mergeCell ref="A93:C93"/>
    <mergeCell ref="A95:C95"/>
    <mergeCell ref="A96:C96"/>
    <mergeCell ref="A85:C85"/>
    <mergeCell ref="A92:C92"/>
  </mergeCells>
  <pageMargins left="0.35433070866141736" right="0.35433070866141736" top="0.98425196850393704" bottom="0.39370078740157483" header="0.51181102362204722" footer="0.51181102362204722"/>
  <pageSetup paperSize="9" scale="50" orientation="portrait" r:id="rId1"/>
  <headerFooter alignWithMargins="0">
    <oddFooter>&amp;L&amp;"Arial,Kursywa"&amp;8Referat Badań i Analiz Społeczno-Gospodarczych, WPG, UMG&amp;C&amp;"Arial,Kursywa"&amp;8"Gdańsk w liczbach - nieruchomości"&amp;R&amp;"Arial,Kursywa"&amp;8www.gdansk.pl/gdanskwliczbach</oddFooter>
  </headerFooter>
  <colBreaks count="1" manualBreakCount="1">
    <brk id="11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5"/>
  <sheetViews>
    <sheetView showGridLines="0" zoomScale="85" zoomScaleNormal="85" workbookViewId="0">
      <selection sqref="A1:L1"/>
    </sheetView>
  </sheetViews>
  <sheetFormatPr defaultRowHeight="12.75"/>
  <cols>
    <col min="1" max="1" width="35.5703125" style="1" customWidth="1"/>
    <col min="2" max="2" width="13.28515625" style="1" customWidth="1"/>
    <col min="3" max="3" width="10.7109375" style="1" customWidth="1"/>
    <col min="4" max="7" width="10.140625" style="1" bestFit="1" customWidth="1"/>
    <col min="8" max="8" width="11" style="1" customWidth="1"/>
    <col min="9" max="10" width="12.140625" style="1" customWidth="1"/>
    <col min="11" max="14" width="13.28515625" style="1" customWidth="1"/>
    <col min="15" max="15" width="13.140625" style="1" customWidth="1"/>
    <col min="16" max="16384" width="9.140625" style="1"/>
  </cols>
  <sheetData>
    <row r="1" spans="1:14" ht="21" customHeight="1">
      <c r="A1" s="297" t="s">
        <v>210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100"/>
      <c r="N1" s="100"/>
    </row>
    <row r="13" spans="1:14">
      <c r="H13" s="1" t="s">
        <v>10</v>
      </c>
    </row>
    <row r="37" spans="1:15">
      <c r="A37" s="2" t="s">
        <v>67</v>
      </c>
      <c r="B37" s="2"/>
      <c r="C37" s="2"/>
      <c r="D37" s="2"/>
      <c r="E37" s="2"/>
      <c r="F37" s="2"/>
      <c r="G37" s="2"/>
      <c r="H37" s="2"/>
      <c r="I37" s="2"/>
    </row>
    <row r="39" spans="1:15" ht="15.75">
      <c r="A39" s="298" t="s">
        <v>211</v>
      </c>
      <c r="B39" s="298"/>
      <c r="C39" s="298"/>
      <c r="D39" s="298"/>
      <c r="E39" s="298"/>
      <c r="F39" s="298"/>
      <c r="G39" s="298"/>
      <c r="H39" s="298"/>
      <c r="I39" s="298"/>
      <c r="J39" s="298"/>
      <c r="K39" s="298"/>
      <c r="L39" s="298"/>
      <c r="M39" s="3"/>
    </row>
    <row r="41" spans="1:15">
      <c r="O41" s="1" t="s">
        <v>10</v>
      </c>
    </row>
    <row r="66" spans="1:14">
      <c r="N66" s="4"/>
    </row>
    <row r="69" spans="1:14">
      <c r="A69" s="5" t="s">
        <v>70</v>
      </c>
    </row>
    <row r="71" spans="1:14" ht="16.5" thickBot="1">
      <c r="A71" s="296" t="s">
        <v>212</v>
      </c>
      <c r="B71" s="296"/>
      <c r="C71" s="296"/>
      <c r="D71" s="296"/>
      <c r="E71" s="296"/>
      <c r="F71" s="296"/>
      <c r="G71" s="296"/>
      <c r="H71" s="296"/>
      <c r="I71" s="296"/>
      <c r="J71" s="296"/>
      <c r="K71" s="296"/>
      <c r="L71" s="296"/>
      <c r="M71" s="101"/>
    </row>
    <row r="72" spans="1:14" ht="13.5" thickTop="1"/>
    <row r="90" spans="1:14" ht="15">
      <c r="N90" s="7"/>
    </row>
    <row r="95" spans="1:14">
      <c r="A95" s="5" t="s">
        <v>70</v>
      </c>
    </row>
    <row r="99" spans="1:12" ht="16.5" thickBot="1">
      <c r="A99" s="296" t="s">
        <v>213</v>
      </c>
      <c r="B99" s="296"/>
      <c r="C99" s="296"/>
      <c r="D99" s="296"/>
      <c r="E99" s="296"/>
      <c r="F99" s="296"/>
      <c r="G99" s="296"/>
      <c r="H99" s="296"/>
      <c r="I99" s="296"/>
      <c r="J99" s="296"/>
      <c r="K99" s="296"/>
      <c r="L99" s="296"/>
    </row>
    <row r="100" spans="1:12" ht="13.5" thickTop="1"/>
    <row r="105" spans="1:12">
      <c r="A105" s="5"/>
    </row>
  </sheetData>
  <mergeCells count="4">
    <mergeCell ref="A99:L99"/>
    <mergeCell ref="A71:L71"/>
    <mergeCell ref="A1:L1"/>
    <mergeCell ref="A39:L39"/>
  </mergeCells>
  <phoneticPr fontId="1" type="noConversion"/>
  <printOptions horizontalCentered="1" verticalCentered="1"/>
  <pageMargins left="0.19685039370078741" right="0.19685039370078741" top="0.98425196850393704" bottom="0.98425196850393704" header="0.51181102362204722" footer="0.51181102362204722"/>
  <pageSetup paperSize="9" scale="62" orientation="portrait" r:id="rId1"/>
  <headerFooter alignWithMargins="0">
    <oddFooter>&amp;L&amp;"Arial,Kursywa"&amp;8Referat Badań i Analiz Społeczno-Gospodarczych, WPG, UMG&amp;C&amp;"Arial,Kursywa"&amp;8"Gdańsk w liczbach - nieruchomości"&amp;R&amp;"Arial,Kursywa"&amp;8www.gdansk.pl/gdanskwliczbach</oddFooter>
  </headerFooter>
  <rowBreaks count="1" manualBreakCount="1">
    <brk id="69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/>
  </sheetPr>
  <dimension ref="A1:AQ141"/>
  <sheetViews>
    <sheetView showGridLines="0" zoomScale="85" zoomScaleNormal="85" workbookViewId="0">
      <pane xSplit="1" ySplit="7" topLeftCell="B8" activePane="bottomRight" state="frozen"/>
      <selection pane="topRight" activeCell="B1" sqref="B1"/>
      <selection pane="bottomLeft" activeCell="A8" sqref="A8"/>
      <selection pane="bottomRight" sqref="A1:C1"/>
    </sheetView>
  </sheetViews>
  <sheetFormatPr defaultRowHeight="12.75"/>
  <cols>
    <col min="1" max="1" width="20.140625" style="307" customWidth="1"/>
    <col min="2" max="18" width="11" style="307" customWidth="1"/>
    <col min="19" max="19" width="3" style="307" customWidth="1"/>
    <col min="20" max="20" width="20.140625" style="307" customWidth="1"/>
    <col min="21" max="21" width="11.28515625" style="307" customWidth="1"/>
    <col min="22" max="22" width="12.7109375" style="307" customWidth="1"/>
    <col min="23" max="24" width="10.28515625" style="307" customWidth="1"/>
    <col min="25" max="25" width="11.5703125" style="307" customWidth="1"/>
    <col min="26" max="32" width="10.28515625" style="307" customWidth="1"/>
    <col min="33" max="33" width="11.140625" style="307" customWidth="1"/>
    <col min="34" max="34" width="11.28515625" style="307" customWidth="1"/>
    <col min="35" max="35" width="12.5703125" style="307" customWidth="1"/>
    <col min="36" max="36" width="11.140625" style="307" customWidth="1"/>
    <col min="37" max="37" width="10.5703125" style="307" customWidth="1"/>
    <col min="38" max="248" width="9.140625" style="307"/>
    <col min="249" max="249" width="21.85546875" style="307" customWidth="1"/>
    <col min="250" max="270" width="11" style="307" customWidth="1"/>
    <col min="271" max="272" width="9.140625" style="307"/>
    <col min="273" max="273" width="11.28515625" style="307" customWidth="1"/>
    <col min="274" max="274" width="12.7109375" style="307" customWidth="1"/>
    <col min="275" max="276" width="10.28515625" style="307" customWidth="1"/>
    <col min="277" max="277" width="11.5703125" style="307" customWidth="1"/>
    <col min="278" max="284" width="10.28515625" style="307" customWidth="1"/>
    <col min="285" max="285" width="11.140625" style="307" customWidth="1"/>
    <col min="286" max="286" width="11.28515625" style="307" customWidth="1"/>
    <col min="287" max="287" width="12.5703125" style="307" customWidth="1"/>
    <col min="288" max="288" width="11.140625" style="307" customWidth="1"/>
    <col min="289" max="289" width="10.5703125" style="307" customWidth="1"/>
    <col min="290" max="290" width="10.28515625" style="307" customWidth="1"/>
    <col min="291" max="292" width="10.5703125" style="307" customWidth="1"/>
    <col min="293" max="293" width="10.28515625" style="307" customWidth="1"/>
    <col min="294" max="504" width="9.140625" style="307"/>
    <col min="505" max="505" width="21.85546875" style="307" customWidth="1"/>
    <col min="506" max="526" width="11" style="307" customWidth="1"/>
    <col min="527" max="528" width="9.140625" style="307"/>
    <col min="529" max="529" width="11.28515625" style="307" customWidth="1"/>
    <col min="530" max="530" width="12.7109375" style="307" customWidth="1"/>
    <col min="531" max="532" width="10.28515625" style="307" customWidth="1"/>
    <col min="533" max="533" width="11.5703125" style="307" customWidth="1"/>
    <col min="534" max="540" width="10.28515625" style="307" customWidth="1"/>
    <col min="541" max="541" width="11.140625" style="307" customWidth="1"/>
    <col min="542" max="542" width="11.28515625" style="307" customWidth="1"/>
    <col min="543" max="543" width="12.5703125" style="307" customWidth="1"/>
    <col min="544" max="544" width="11.140625" style="307" customWidth="1"/>
    <col min="545" max="545" width="10.5703125" style="307" customWidth="1"/>
    <col min="546" max="546" width="10.28515625" style="307" customWidth="1"/>
    <col min="547" max="548" width="10.5703125" style="307" customWidth="1"/>
    <col min="549" max="549" width="10.28515625" style="307" customWidth="1"/>
    <col min="550" max="760" width="9.140625" style="307"/>
    <col min="761" max="761" width="21.85546875" style="307" customWidth="1"/>
    <col min="762" max="782" width="11" style="307" customWidth="1"/>
    <col min="783" max="784" width="9.140625" style="307"/>
    <col min="785" max="785" width="11.28515625" style="307" customWidth="1"/>
    <col min="786" max="786" width="12.7109375" style="307" customWidth="1"/>
    <col min="787" max="788" width="10.28515625" style="307" customWidth="1"/>
    <col min="789" max="789" width="11.5703125" style="307" customWidth="1"/>
    <col min="790" max="796" width="10.28515625" style="307" customWidth="1"/>
    <col min="797" max="797" width="11.140625" style="307" customWidth="1"/>
    <col min="798" max="798" width="11.28515625" style="307" customWidth="1"/>
    <col min="799" max="799" width="12.5703125" style="307" customWidth="1"/>
    <col min="800" max="800" width="11.140625" style="307" customWidth="1"/>
    <col min="801" max="801" width="10.5703125" style="307" customWidth="1"/>
    <col min="802" max="802" width="10.28515625" style="307" customWidth="1"/>
    <col min="803" max="804" width="10.5703125" style="307" customWidth="1"/>
    <col min="805" max="805" width="10.28515625" style="307" customWidth="1"/>
    <col min="806" max="1016" width="9.140625" style="307"/>
    <col min="1017" max="1017" width="21.85546875" style="307" customWidth="1"/>
    <col min="1018" max="1038" width="11" style="307" customWidth="1"/>
    <col min="1039" max="1040" width="9.140625" style="307"/>
    <col min="1041" max="1041" width="11.28515625" style="307" customWidth="1"/>
    <col min="1042" max="1042" width="12.7109375" style="307" customWidth="1"/>
    <col min="1043" max="1044" width="10.28515625" style="307" customWidth="1"/>
    <col min="1045" max="1045" width="11.5703125" style="307" customWidth="1"/>
    <col min="1046" max="1052" width="10.28515625" style="307" customWidth="1"/>
    <col min="1053" max="1053" width="11.140625" style="307" customWidth="1"/>
    <col min="1054" max="1054" width="11.28515625" style="307" customWidth="1"/>
    <col min="1055" max="1055" width="12.5703125" style="307" customWidth="1"/>
    <col min="1056" max="1056" width="11.140625" style="307" customWidth="1"/>
    <col min="1057" max="1057" width="10.5703125" style="307" customWidth="1"/>
    <col min="1058" max="1058" width="10.28515625" style="307" customWidth="1"/>
    <col min="1059" max="1060" width="10.5703125" style="307" customWidth="1"/>
    <col min="1061" max="1061" width="10.28515625" style="307" customWidth="1"/>
    <col min="1062" max="1272" width="9.140625" style="307"/>
    <col min="1273" max="1273" width="21.85546875" style="307" customWidth="1"/>
    <col min="1274" max="1294" width="11" style="307" customWidth="1"/>
    <col min="1295" max="1296" width="9.140625" style="307"/>
    <col min="1297" max="1297" width="11.28515625" style="307" customWidth="1"/>
    <col min="1298" max="1298" width="12.7109375" style="307" customWidth="1"/>
    <col min="1299" max="1300" width="10.28515625" style="307" customWidth="1"/>
    <col min="1301" max="1301" width="11.5703125" style="307" customWidth="1"/>
    <col min="1302" max="1308" width="10.28515625" style="307" customWidth="1"/>
    <col min="1309" max="1309" width="11.140625" style="307" customWidth="1"/>
    <col min="1310" max="1310" width="11.28515625" style="307" customWidth="1"/>
    <col min="1311" max="1311" width="12.5703125" style="307" customWidth="1"/>
    <col min="1312" max="1312" width="11.140625" style="307" customWidth="1"/>
    <col min="1313" max="1313" width="10.5703125" style="307" customWidth="1"/>
    <col min="1314" max="1314" width="10.28515625" style="307" customWidth="1"/>
    <col min="1315" max="1316" width="10.5703125" style="307" customWidth="1"/>
    <col min="1317" max="1317" width="10.28515625" style="307" customWidth="1"/>
    <col min="1318" max="1528" width="9.140625" style="307"/>
    <col min="1529" max="1529" width="21.85546875" style="307" customWidth="1"/>
    <col min="1530" max="1550" width="11" style="307" customWidth="1"/>
    <col min="1551" max="1552" width="9.140625" style="307"/>
    <col min="1553" max="1553" width="11.28515625" style="307" customWidth="1"/>
    <col min="1554" max="1554" width="12.7109375" style="307" customWidth="1"/>
    <col min="1555" max="1556" width="10.28515625" style="307" customWidth="1"/>
    <col min="1557" max="1557" width="11.5703125" style="307" customWidth="1"/>
    <col min="1558" max="1564" width="10.28515625" style="307" customWidth="1"/>
    <col min="1565" max="1565" width="11.140625" style="307" customWidth="1"/>
    <col min="1566" max="1566" width="11.28515625" style="307" customWidth="1"/>
    <col min="1567" max="1567" width="12.5703125" style="307" customWidth="1"/>
    <col min="1568" max="1568" width="11.140625" style="307" customWidth="1"/>
    <col min="1569" max="1569" width="10.5703125" style="307" customWidth="1"/>
    <col min="1570" max="1570" width="10.28515625" style="307" customWidth="1"/>
    <col min="1571" max="1572" width="10.5703125" style="307" customWidth="1"/>
    <col min="1573" max="1573" width="10.28515625" style="307" customWidth="1"/>
    <col min="1574" max="1784" width="9.140625" style="307"/>
    <col min="1785" max="1785" width="21.85546875" style="307" customWidth="1"/>
    <col min="1786" max="1806" width="11" style="307" customWidth="1"/>
    <col min="1807" max="1808" width="9.140625" style="307"/>
    <col min="1809" max="1809" width="11.28515625" style="307" customWidth="1"/>
    <col min="1810" max="1810" width="12.7109375" style="307" customWidth="1"/>
    <col min="1811" max="1812" width="10.28515625" style="307" customWidth="1"/>
    <col min="1813" max="1813" width="11.5703125" style="307" customWidth="1"/>
    <col min="1814" max="1820" width="10.28515625" style="307" customWidth="1"/>
    <col min="1821" max="1821" width="11.140625" style="307" customWidth="1"/>
    <col min="1822" max="1822" width="11.28515625" style="307" customWidth="1"/>
    <col min="1823" max="1823" width="12.5703125" style="307" customWidth="1"/>
    <col min="1824" max="1824" width="11.140625" style="307" customWidth="1"/>
    <col min="1825" max="1825" width="10.5703125" style="307" customWidth="1"/>
    <col min="1826" max="1826" width="10.28515625" style="307" customWidth="1"/>
    <col min="1827" max="1828" width="10.5703125" style="307" customWidth="1"/>
    <col min="1829" max="1829" width="10.28515625" style="307" customWidth="1"/>
    <col min="1830" max="2040" width="9.140625" style="307"/>
    <col min="2041" max="2041" width="21.85546875" style="307" customWidth="1"/>
    <col min="2042" max="2062" width="11" style="307" customWidth="1"/>
    <col min="2063" max="2064" width="9.140625" style="307"/>
    <col min="2065" max="2065" width="11.28515625" style="307" customWidth="1"/>
    <col min="2066" max="2066" width="12.7109375" style="307" customWidth="1"/>
    <col min="2067" max="2068" width="10.28515625" style="307" customWidth="1"/>
    <col min="2069" max="2069" width="11.5703125" style="307" customWidth="1"/>
    <col min="2070" max="2076" width="10.28515625" style="307" customWidth="1"/>
    <col min="2077" max="2077" width="11.140625" style="307" customWidth="1"/>
    <col min="2078" max="2078" width="11.28515625" style="307" customWidth="1"/>
    <col min="2079" max="2079" width="12.5703125" style="307" customWidth="1"/>
    <col min="2080" max="2080" width="11.140625" style="307" customWidth="1"/>
    <col min="2081" max="2081" width="10.5703125" style="307" customWidth="1"/>
    <col min="2082" max="2082" width="10.28515625" style="307" customWidth="1"/>
    <col min="2083" max="2084" width="10.5703125" style="307" customWidth="1"/>
    <col min="2085" max="2085" width="10.28515625" style="307" customWidth="1"/>
    <col min="2086" max="2296" width="9.140625" style="307"/>
    <col min="2297" max="2297" width="21.85546875" style="307" customWidth="1"/>
    <col min="2298" max="2318" width="11" style="307" customWidth="1"/>
    <col min="2319" max="2320" width="9.140625" style="307"/>
    <col min="2321" max="2321" width="11.28515625" style="307" customWidth="1"/>
    <col min="2322" max="2322" width="12.7109375" style="307" customWidth="1"/>
    <col min="2323" max="2324" width="10.28515625" style="307" customWidth="1"/>
    <col min="2325" max="2325" width="11.5703125" style="307" customWidth="1"/>
    <col min="2326" max="2332" width="10.28515625" style="307" customWidth="1"/>
    <col min="2333" max="2333" width="11.140625" style="307" customWidth="1"/>
    <col min="2334" max="2334" width="11.28515625" style="307" customWidth="1"/>
    <col min="2335" max="2335" width="12.5703125" style="307" customWidth="1"/>
    <col min="2336" max="2336" width="11.140625" style="307" customWidth="1"/>
    <col min="2337" max="2337" width="10.5703125" style="307" customWidth="1"/>
    <col min="2338" max="2338" width="10.28515625" style="307" customWidth="1"/>
    <col min="2339" max="2340" width="10.5703125" style="307" customWidth="1"/>
    <col min="2341" max="2341" width="10.28515625" style="307" customWidth="1"/>
    <col min="2342" max="2552" width="9.140625" style="307"/>
    <col min="2553" max="2553" width="21.85546875" style="307" customWidth="1"/>
    <col min="2554" max="2574" width="11" style="307" customWidth="1"/>
    <col min="2575" max="2576" width="9.140625" style="307"/>
    <col min="2577" max="2577" width="11.28515625" style="307" customWidth="1"/>
    <col min="2578" max="2578" width="12.7109375" style="307" customWidth="1"/>
    <col min="2579" max="2580" width="10.28515625" style="307" customWidth="1"/>
    <col min="2581" max="2581" width="11.5703125" style="307" customWidth="1"/>
    <col min="2582" max="2588" width="10.28515625" style="307" customWidth="1"/>
    <col min="2589" max="2589" width="11.140625" style="307" customWidth="1"/>
    <col min="2590" max="2590" width="11.28515625" style="307" customWidth="1"/>
    <col min="2591" max="2591" width="12.5703125" style="307" customWidth="1"/>
    <col min="2592" max="2592" width="11.140625" style="307" customWidth="1"/>
    <col min="2593" max="2593" width="10.5703125" style="307" customWidth="1"/>
    <col min="2594" max="2594" width="10.28515625" style="307" customWidth="1"/>
    <col min="2595" max="2596" width="10.5703125" style="307" customWidth="1"/>
    <col min="2597" max="2597" width="10.28515625" style="307" customWidth="1"/>
    <col min="2598" max="2808" width="9.140625" style="307"/>
    <col min="2809" max="2809" width="21.85546875" style="307" customWidth="1"/>
    <col min="2810" max="2830" width="11" style="307" customWidth="1"/>
    <col min="2831" max="2832" width="9.140625" style="307"/>
    <col min="2833" max="2833" width="11.28515625" style="307" customWidth="1"/>
    <col min="2834" max="2834" width="12.7109375" style="307" customWidth="1"/>
    <col min="2835" max="2836" width="10.28515625" style="307" customWidth="1"/>
    <col min="2837" max="2837" width="11.5703125" style="307" customWidth="1"/>
    <col min="2838" max="2844" width="10.28515625" style="307" customWidth="1"/>
    <col min="2845" max="2845" width="11.140625" style="307" customWidth="1"/>
    <col min="2846" max="2846" width="11.28515625" style="307" customWidth="1"/>
    <col min="2847" max="2847" width="12.5703125" style="307" customWidth="1"/>
    <col min="2848" max="2848" width="11.140625" style="307" customWidth="1"/>
    <col min="2849" max="2849" width="10.5703125" style="307" customWidth="1"/>
    <col min="2850" max="2850" width="10.28515625" style="307" customWidth="1"/>
    <col min="2851" max="2852" width="10.5703125" style="307" customWidth="1"/>
    <col min="2853" max="2853" width="10.28515625" style="307" customWidth="1"/>
    <col min="2854" max="3064" width="9.140625" style="307"/>
    <col min="3065" max="3065" width="21.85546875" style="307" customWidth="1"/>
    <col min="3066" max="3086" width="11" style="307" customWidth="1"/>
    <col min="3087" max="3088" width="9.140625" style="307"/>
    <col min="3089" max="3089" width="11.28515625" style="307" customWidth="1"/>
    <col min="3090" max="3090" width="12.7109375" style="307" customWidth="1"/>
    <col min="3091" max="3092" width="10.28515625" style="307" customWidth="1"/>
    <col min="3093" max="3093" width="11.5703125" style="307" customWidth="1"/>
    <col min="3094" max="3100" width="10.28515625" style="307" customWidth="1"/>
    <col min="3101" max="3101" width="11.140625" style="307" customWidth="1"/>
    <col min="3102" max="3102" width="11.28515625" style="307" customWidth="1"/>
    <col min="3103" max="3103" width="12.5703125" style="307" customWidth="1"/>
    <col min="3104" max="3104" width="11.140625" style="307" customWidth="1"/>
    <col min="3105" max="3105" width="10.5703125" style="307" customWidth="1"/>
    <col min="3106" max="3106" width="10.28515625" style="307" customWidth="1"/>
    <col min="3107" max="3108" width="10.5703125" style="307" customWidth="1"/>
    <col min="3109" max="3109" width="10.28515625" style="307" customWidth="1"/>
    <col min="3110" max="3320" width="9.140625" style="307"/>
    <col min="3321" max="3321" width="21.85546875" style="307" customWidth="1"/>
    <col min="3322" max="3342" width="11" style="307" customWidth="1"/>
    <col min="3343" max="3344" width="9.140625" style="307"/>
    <col min="3345" max="3345" width="11.28515625" style="307" customWidth="1"/>
    <col min="3346" max="3346" width="12.7109375" style="307" customWidth="1"/>
    <col min="3347" max="3348" width="10.28515625" style="307" customWidth="1"/>
    <col min="3349" max="3349" width="11.5703125" style="307" customWidth="1"/>
    <col min="3350" max="3356" width="10.28515625" style="307" customWidth="1"/>
    <col min="3357" max="3357" width="11.140625" style="307" customWidth="1"/>
    <col min="3358" max="3358" width="11.28515625" style="307" customWidth="1"/>
    <col min="3359" max="3359" width="12.5703125" style="307" customWidth="1"/>
    <col min="3360" max="3360" width="11.140625" style="307" customWidth="1"/>
    <col min="3361" max="3361" width="10.5703125" style="307" customWidth="1"/>
    <col min="3362" max="3362" width="10.28515625" style="307" customWidth="1"/>
    <col min="3363" max="3364" width="10.5703125" style="307" customWidth="1"/>
    <col min="3365" max="3365" width="10.28515625" style="307" customWidth="1"/>
    <col min="3366" max="3576" width="9.140625" style="307"/>
    <col min="3577" max="3577" width="21.85546875" style="307" customWidth="1"/>
    <col min="3578" max="3598" width="11" style="307" customWidth="1"/>
    <col min="3599" max="3600" width="9.140625" style="307"/>
    <col min="3601" max="3601" width="11.28515625" style="307" customWidth="1"/>
    <col min="3602" max="3602" width="12.7109375" style="307" customWidth="1"/>
    <col min="3603" max="3604" width="10.28515625" style="307" customWidth="1"/>
    <col min="3605" max="3605" width="11.5703125" style="307" customWidth="1"/>
    <col min="3606" max="3612" width="10.28515625" style="307" customWidth="1"/>
    <col min="3613" max="3613" width="11.140625" style="307" customWidth="1"/>
    <col min="3614" max="3614" width="11.28515625" style="307" customWidth="1"/>
    <col min="3615" max="3615" width="12.5703125" style="307" customWidth="1"/>
    <col min="3616" max="3616" width="11.140625" style="307" customWidth="1"/>
    <col min="3617" max="3617" width="10.5703125" style="307" customWidth="1"/>
    <col min="3618" max="3618" width="10.28515625" style="307" customWidth="1"/>
    <col min="3619" max="3620" width="10.5703125" style="307" customWidth="1"/>
    <col min="3621" max="3621" width="10.28515625" style="307" customWidth="1"/>
    <col min="3622" max="3832" width="9.140625" style="307"/>
    <col min="3833" max="3833" width="21.85546875" style="307" customWidth="1"/>
    <col min="3834" max="3854" width="11" style="307" customWidth="1"/>
    <col min="3855" max="3856" width="9.140625" style="307"/>
    <col min="3857" max="3857" width="11.28515625" style="307" customWidth="1"/>
    <col min="3858" max="3858" width="12.7109375" style="307" customWidth="1"/>
    <col min="3859" max="3860" width="10.28515625" style="307" customWidth="1"/>
    <col min="3861" max="3861" width="11.5703125" style="307" customWidth="1"/>
    <col min="3862" max="3868" width="10.28515625" style="307" customWidth="1"/>
    <col min="3869" max="3869" width="11.140625" style="307" customWidth="1"/>
    <col min="3870" max="3870" width="11.28515625" style="307" customWidth="1"/>
    <col min="3871" max="3871" width="12.5703125" style="307" customWidth="1"/>
    <col min="3872" max="3872" width="11.140625" style="307" customWidth="1"/>
    <col min="3873" max="3873" width="10.5703125" style="307" customWidth="1"/>
    <col min="3874" max="3874" width="10.28515625" style="307" customWidth="1"/>
    <col min="3875" max="3876" width="10.5703125" style="307" customWidth="1"/>
    <col min="3877" max="3877" width="10.28515625" style="307" customWidth="1"/>
    <col min="3878" max="4088" width="9.140625" style="307"/>
    <col min="4089" max="4089" width="21.85546875" style="307" customWidth="1"/>
    <col min="4090" max="4110" width="11" style="307" customWidth="1"/>
    <col min="4111" max="4112" width="9.140625" style="307"/>
    <col min="4113" max="4113" width="11.28515625" style="307" customWidth="1"/>
    <col min="4114" max="4114" width="12.7109375" style="307" customWidth="1"/>
    <col min="4115" max="4116" width="10.28515625" style="307" customWidth="1"/>
    <col min="4117" max="4117" width="11.5703125" style="307" customWidth="1"/>
    <col min="4118" max="4124" width="10.28515625" style="307" customWidth="1"/>
    <col min="4125" max="4125" width="11.140625" style="307" customWidth="1"/>
    <col min="4126" max="4126" width="11.28515625" style="307" customWidth="1"/>
    <col min="4127" max="4127" width="12.5703125" style="307" customWidth="1"/>
    <col min="4128" max="4128" width="11.140625" style="307" customWidth="1"/>
    <col min="4129" max="4129" width="10.5703125" style="307" customWidth="1"/>
    <col min="4130" max="4130" width="10.28515625" style="307" customWidth="1"/>
    <col min="4131" max="4132" width="10.5703125" style="307" customWidth="1"/>
    <col min="4133" max="4133" width="10.28515625" style="307" customWidth="1"/>
    <col min="4134" max="4344" width="9.140625" style="307"/>
    <col min="4345" max="4345" width="21.85546875" style="307" customWidth="1"/>
    <col min="4346" max="4366" width="11" style="307" customWidth="1"/>
    <col min="4367" max="4368" width="9.140625" style="307"/>
    <col min="4369" max="4369" width="11.28515625" style="307" customWidth="1"/>
    <col min="4370" max="4370" width="12.7109375" style="307" customWidth="1"/>
    <col min="4371" max="4372" width="10.28515625" style="307" customWidth="1"/>
    <col min="4373" max="4373" width="11.5703125" style="307" customWidth="1"/>
    <col min="4374" max="4380" width="10.28515625" style="307" customWidth="1"/>
    <col min="4381" max="4381" width="11.140625" style="307" customWidth="1"/>
    <col min="4382" max="4382" width="11.28515625" style="307" customWidth="1"/>
    <col min="4383" max="4383" width="12.5703125" style="307" customWidth="1"/>
    <col min="4384" max="4384" width="11.140625" style="307" customWidth="1"/>
    <col min="4385" max="4385" width="10.5703125" style="307" customWidth="1"/>
    <col min="4386" max="4386" width="10.28515625" style="307" customWidth="1"/>
    <col min="4387" max="4388" width="10.5703125" style="307" customWidth="1"/>
    <col min="4389" max="4389" width="10.28515625" style="307" customWidth="1"/>
    <col min="4390" max="4600" width="9.140625" style="307"/>
    <col min="4601" max="4601" width="21.85546875" style="307" customWidth="1"/>
    <col min="4602" max="4622" width="11" style="307" customWidth="1"/>
    <col min="4623" max="4624" width="9.140625" style="307"/>
    <col min="4625" max="4625" width="11.28515625" style="307" customWidth="1"/>
    <col min="4626" max="4626" width="12.7109375" style="307" customWidth="1"/>
    <col min="4627" max="4628" width="10.28515625" style="307" customWidth="1"/>
    <col min="4629" max="4629" width="11.5703125" style="307" customWidth="1"/>
    <col min="4630" max="4636" width="10.28515625" style="307" customWidth="1"/>
    <col min="4637" max="4637" width="11.140625" style="307" customWidth="1"/>
    <col min="4638" max="4638" width="11.28515625" style="307" customWidth="1"/>
    <col min="4639" max="4639" width="12.5703125" style="307" customWidth="1"/>
    <col min="4640" max="4640" width="11.140625" style="307" customWidth="1"/>
    <col min="4641" max="4641" width="10.5703125" style="307" customWidth="1"/>
    <col min="4642" max="4642" width="10.28515625" style="307" customWidth="1"/>
    <col min="4643" max="4644" width="10.5703125" style="307" customWidth="1"/>
    <col min="4645" max="4645" width="10.28515625" style="307" customWidth="1"/>
    <col min="4646" max="4856" width="9.140625" style="307"/>
    <col min="4857" max="4857" width="21.85546875" style="307" customWidth="1"/>
    <col min="4858" max="4878" width="11" style="307" customWidth="1"/>
    <col min="4879" max="4880" width="9.140625" style="307"/>
    <col min="4881" max="4881" width="11.28515625" style="307" customWidth="1"/>
    <col min="4882" max="4882" width="12.7109375" style="307" customWidth="1"/>
    <col min="4883" max="4884" width="10.28515625" style="307" customWidth="1"/>
    <col min="4885" max="4885" width="11.5703125" style="307" customWidth="1"/>
    <col min="4886" max="4892" width="10.28515625" style="307" customWidth="1"/>
    <col min="4893" max="4893" width="11.140625" style="307" customWidth="1"/>
    <col min="4894" max="4894" width="11.28515625" style="307" customWidth="1"/>
    <col min="4895" max="4895" width="12.5703125" style="307" customWidth="1"/>
    <col min="4896" max="4896" width="11.140625" style="307" customWidth="1"/>
    <col min="4897" max="4897" width="10.5703125" style="307" customWidth="1"/>
    <col min="4898" max="4898" width="10.28515625" style="307" customWidth="1"/>
    <col min="4899" max="4900" width="10.5703125" style="307" customWidth="1"/>
    <col min="4901" max="4901" width="10.28515625" style="307" customWidth="1"/>
    <col min="4902" max="5112" width="9.140625" style="307"/>
    <col min="5113" max="5113" width="21.85546875" style="307" customWidth="1"/>
    <col min="5114" max="5134" width="11" style="307" customWidth="1"/>
    <col min="5135" max="5136" width="9.140625" style="307"/>
    <col min="5137" max="5137" width="11.28515625" style="307" customWidth="1"/>
    <col min="5138" max="5138" width="12.7109375" style="307" customWidth="1"/>
    <col min="5139" max="5140" width="10.28515625" style="307" customWidth="1"/>
    <col min="5141" max="5141" width="11.5703125" style="307" customWidth="1"/>
    <col min="5142" max="5148" width="10.28515625" style="307" customWidth="1"/>
    <col min="5149" max="5149" width="11.140625" style="307" customWidth="1"/>
    <col min="5150" max="5150" width="11.28515625" style="307" customWidth="1"/>
    <col min="5151" max="5151" width="12.5703125" style="307" customWidth="1"/>
    <col min="5152" max="5152" width="11.140625" style="307" customWidth="1"/>
    <col min="5153" max="5153" width="10.5703125" style="307" customWidth="1"/>
    <col min="5154" max="5154" width="10.28515625" style="307" customWidth="1"/>
    <col min="5155" max="5156" width="10.5703125" style="307" customWidth="1"/>
    <col min="5157" max="5157" width="10.28515625" style="307" customWidth="1"/>
    <col min="5158" max="5368" width="9.140625" style="307"/>
    <col min="5369" max="5369" width="21.85546875" style="307" customWidth="1"/>
    <col min="5370" max="5390" width="11" style="307" customWidth="1"/>
    <col min="5391" max="5392" width="9.140625" style="307"/>
    <col min="5393" max="5393" width="11.28515625" style="307" customWidth="1"/>
    <col min="5394" max="5394" width="12.7109375" style="307" customWidth="1"/>
    <col min="5395" max="5396" width="10.28515625" style="307" customWidth="1"/>
    <col min="5397" max="5397" width="11.5703125" style="307" customWidth="1"/>
    <col min="5398" max="5404" width="10.28515625" style="307" customWidth="1"/>
    <col min="5405" max="5405" width="11.140625" style="307" customWidth="1"/>
    <col min="5406" max="5406" width="11.28515625" style="307" customWidth="1"/>
    <col min="5407" max="5407" width="12.5703125" style="307" customWidth="1"/>
    <col min="5408" max="5408" width="11.140625" style="307" customWidth="1"/>
    <col min="5409" max="5409" width="10.5703125" style="307" customWidth="1"/>
    <col min="5410" max="5410" width="10.28515625" style="307" customWidth="1"/>
    <col min="5411" max="5412" width="10.5703125" style="307" customWidth="1"/>
    <col min="5413" max="5413" width="10.28515625" style="307" customWidth="1"/>
    <col min="5414" max="5624" width="9.140625" style="307"/>
    <col min="5625" max="5625" width="21.85546875" style="307" customWidth="1"/>
    <col min="5626" max="5646" width="11" style="307" customWidth="1"/>
    <col min="5647" max="5648" width="9.140625" style="307"/>
    <col min="5649" max="5649" width="11.28515625" style="307" customWidth="1"/>
    <col min="5650" max="5650" width="12.7109375" style="307" customWidth="1"/>
    <col min="5651" max="5652" width="10.28515625" style="307" customWidth="1"/>
    <col min="5653" max="5653" width="11.5703125" style="307" customWidth="1"/>
    <col min="5654" max="5660" width="10.28515625" style="307" customWidth="1"/>
    <col min="5661" max="5661" width="11.140625" style="307" customWidth="1"/>
    <col min="5662" max="5662" width="11.28515625" style="307" customWidth="1"/>
    <col min="5663" max="5663" width="12.5703125" style="307" customWidth="1"/>
    <col min="5664" max="5664" width="11.140625" style="307" customWidth="1"/>
    <col min="5665" max="5665" width="10.5703125" style="307" customWidth="1"/>
    <col min="5666" max="5666" width="10.28515625" style="307" customWidth="1"/>
    <col min="5667" max="5668" width="10.5703125" style="307" customWidth="1"/>
    <col min="5669" max="5669" width="10.28515625" style="307" customWidth="1"/>
    <col min="5670" max="5880" width="9.140625" style="307"/>
    <col min="5881" max="5881" width="21.85546875" style="307" customWidth="1"/>
    <col min="5882" max="5902" width="11" style="307" customWidth="1"/>
    <col min="5903" max="5904" width="9.140625" style="307"/>
    <col min="5905" max="5905" width="11.28515625" style="307" customWidth="1"/>
    <col min="5906" max="5906" width="12.7109375" style="307" customWidth="1"/>
    <col min="5907" max="5908" width="10.28515625" style="307" customWidth="1"/>
    <col min="5909" max="5909" width="11.5703125" style="307" customWidth="1"/>
    <col min="5910" max="5916" width="10.28515625" style="307" customWidth="1"/>
    <col min="5917" max="5917" width="11.140625" style="307" customWidth="1"/>
    <col min="5918" max="5918" width="11.28515625" style="307" customWidth="1"/>
    <col min="5919" max="5919" width="12.5703125" style="307" customWidth="1"/>
    <col min="5920" max="5920" width="11.140625" style="307" customWidth="1"/>
    <col min="5921" max="5921" width="10.5703125" style="307" customWidth="1"/>
    <col min="5922" max="5922" width="10.28515625" style="307" customWidth="1"/>
    <col min="5923" max="5924" width="10.5703125" style="307" customWidth="1"/>
    <col min="5925" max="5925" width="10.28515625" style="307" customWidth="1"/>
    <col min="5926" max="6136" width="9.140625" style="307"/>
    <col min="6137" max="6137" width="21.85546875" style="307" customWidth="1"/>
    <col min="6138" max="6158" width="11" style="307" customWidth="1"/>
    <col min="6159" max="6160" width="9.140625" style="307"/>
    <col min="6161" max="6161" width="11.28515625" style="307" customWidth="1"/>
    <col min="6162" max="6162" width="12.7109375" style="307" customWidth="1"/>
    <col min="6163" max="6164" width="10.28515625" style="307" customWidth="1"/>
    <col min="6165" max="6165" width="11.5703125" style="307" customWidth="1"/>
    <col min="6166" max="6172" width="10.28515625" style="307" customWidth="1"/>
    <col min="6173" max="6173" width="11.140625" style="307" customWidth="1"/>
    <col min="6174" max="6174" width="11.28515625" style="307" customWidth="1"/>
    <col min="6175" max="6175" width="12.5703125" style="307" customWidth="1"/>
    <col min="6176" max="6176" width="11.140625" style="307" customWidth="1"/>
    <col min="6177" max="6177" width="10.5703125" style="307" customWidth="1"/>
    <col min="6178" max="6178" width="10.28515625" style="307" customWidth="1"/>
    <col min="6179" max="6180" width="10.5703125" style="307" customWidth="1"/>
    <col min="6181" max="6181" width="10.28515625" style="307" customWidth="1"/>
    <col min="6182" max="6392" width="9.140625" style="307"/>
    <col min="6393" max="6393" width="21.85546875" style="307" customWidth="1"/>
    <col min="6394" max="6414" width="11" style="307" customWidth="1"/>
    <col min="6415" max="6416" width="9.140625" style="307"/>
    <col min="6417" max="6417" width="11.28515625" style="307" customWidth="1"/>
    <col min="6418" max="6418" width="12.7109375" style="307" customWidth="1"/>
    <col min="6419" max="6420" width="10.28515625" style="307" customWidth="1"/>
    <col min="6421" max="6421" width="11.5703125" style="307" customWidth="1"/>
    <col min="6422" max="6428" width="10.28515625" style="307" customWidth="1"/>
    <col min="6429" max="6429" width="11.140625" style="307" customWidth="1"/>
    <col min="6430" max="6430" width="11.28515625" style="307" customWidth="1"/>
    <col min="6431" max="6431" width="12.5703125" style="307" customWidth="1"/>
    <col min="6432" max="6432" width="11.140625" style="307" customWidth="1"/>
    <col min="6433" max="6433" width="10.5703125" style="307" customWidth="1"/>
    <col min="6434" max="6434" width="10.28515625" style="307" customWidth="1"/>
    <col min="6435" max="6436" width="10.5703125" style="307" customWidth="1"/>
    <col min="6437" max="6437" width="10.28515625" style="307" customWidth="1"/>
    <col min="6438" max="6648" width="9.140625" style="307"/>
    <col min="6649" max="6649" width="21.85546875" style="307" customWidth="1"/>
    <col min="6650" max="6670" width="11" style="307" customWidth="1"/>
    <col min="6671" max="6672" width="9.140625" style="307"/>
    <col min="6673" max="6673" width="11.28515625" style="307" customWidth="1"/>
    <col min="6674" max="6674" width="12.7109375" style="307" customWidth="1"/>
    <col min="6675" max="6676" width="10.28515625" style="307" customWidth="1"/>
    <col min="6677" max="6677" width="11.5703125" style="307" customWidth="1"/>
    <col min="6678" max="6684" width="10.28515625" style="307" customWidth="1"/>
    <col min="6685" max="6685" width="11.140625" style="307" customWidth="1"/>
    <col min="6686" max="6686" width="11.28515625" style="307" customWidth="1"/>
    <col min="6687" max="6687" width="12.5703125" style="307" customWidth="1"/>
    <col min="6688" max="6688" width="11.140625" style="307" customWidth="1"/>
    <col min="6689" max="6689" width="10.5703125" style="307" customWidth="1"/>
    <col min="6690" max="6690" width="10.28515625" style="307" customWidth="1"/>
    <col min="6691" max="6692" width="10.5703125" style="307" customWidth="1"/>
    <col min="6693" max="6693" width="10.28515625" style="307" customWidth="1"/>
    <col min="6694" max="6904" width="9.140625" style="307"/>
    <col min="6905" max="6905" width="21.85546875" style="307" customWidth="1"/>
    <col min="6906" max="6926" width="11" style="307" customWidth="1"/>
    <col min="6927" max="6928" width="9.140625" style="307"/>
    <col min="6929" max="6929" width="11.28515625" style="307" customWidth="1"/>
    <col min="6930" max="6930" width="12.7109375" style="307" customWidth="1"/>
    <col min="6931" max="6932" width="10.28515625" style="307" customWidth="1"/>
    <col min="6933" max="6933" width="11.5703125" style="307" customWidth="1"/>
    <col min="6934" max="6940" width="10.28515625" style="307" customWidth="1"/>
    <col min="6941" max="6941" width="11.140625" style="307" customWidth="1"/>
    <col min="6942" max="6942" width="11.28515625" style="307" customWidth="1"/>
    <col min="6943" max="6943" width="12.5703125" style="307" customWidth="1"/>
    <col min="6944" max="6944" width="11.140625" style="307" customWidth="1"/>
    <col min="6945" max="6945" width="10.5703125" style="307" customWidth="1"/>
    <col min="6946" max="6946" width="10.28515625" style="307" customWidth="1"/>
    <col min="6947" max="6948" width="10.5703125" style="307" customWidth="1"/>
    <col min="6949" max="6949" width="10.28515625" style="307" customWidth="1"/>
    <col min="6950" max="7160" width="9.140625" style="307"/>
    <col min="7161" max="7161" width="21.85546875" style="307" customWidth="1"/>
    <col min="7162" max="7182" width="11" style="307" customWidth="1"/>
    <col min="7183" max="7184" width="9.140625" style="307"/>
    <col min="7185" max="7185" width="11.28515625" style="307" customWidth="1"/>
    <col min="7186" max="7186" width="12.7109375" style="307" customWidth="1"/>
    <col min="7187" max="7188" width="10.28515625" style="307" customWidth="1"/>
    <col min="7189" max="7189" width="11.5703125" style="307" customWidth="1"/>
    <col min="7190" max="7196" width="10.28515625" style="307" customWidth="1"/>
    <col min="7197" max="7197" width="11.140625" style="307" customWidth="1"/>
    <col min="7198" max="7198" width="11.28515625" style="307" customWidth="1"/>
    <col min="7199" max="7199" width="12.5703125" style="307" customWidth="1"/>
    <col min="7200" max="7200" width="11.140625" style="307" customWidth="1"/>
    <col min="7201" max="7201" width="10.5703125" style="307" customWidth="1"/>
    <col min="7202" max="7202" width="10.28515625" style="307" customWidth="1"/>
    <col min="7203" max="7204" width="10.5703125" style="307" customWidth="1"/>
    <col min="7205" max="7205" width="10.28515625" style="307" customWidth="1"/>
    <col min="7206" max="7416" width="9.140625" style="307"/>
    <col min="7417" max="7417" width="21.85546875" style="307" customWidth="1"/>
    <col min="7418" max="7438" width="11" style="307" customWidth="1"/>
    <col min="7439" max="7440" width="9.140625" style="307"/>
    <col min="7441" max="7441" width="11.28515625" style="307" customWidth="1"/>
    <col min="7442" max="7442" width="12.7109375" style="307" customWidth="1"/>
    <col min="7443" max="7444" width="10.28515625" style="307" customWidth="1"/>
    <col min="7445" max="7445" width="11.5703125" style="307" customWidth="1"/>
    <col min="7446" max="7452" width="10.28515625" style="307" customWidth="1"/>
    <col min="7453" max="7453" width="11.140625" style="307" customWidth="1"/>
    <col min="7454" max="7454" width="11.28515625" style="307" customWidth="1"/>
    <col min="7455" max="7455" width="12.5703125" style="307" customWidth="1"/>
    <col min="7456" max="7456" width="11.140625" style="307" customWidth="1"/>
    <col min="7457" max="7457" width="10.5703125" style="307" customWidth="1"/>
    <col min="7458" max="7458" width="10.28515625" style="307" customWidth="1"/>
    <col min="7459" max="7460" width="10.5703125" style="307" customWidth="1"/>
    <col min="7461" max="7461" width="10.28515625" style="307" customWidth="1"/>
    <col min="7462" max="7672" width="9.140625" style="307"/>
    <col min="7673" max="7673" width="21.85546875" style="307" customWidth="1"/>
    <col min="7674" max="7694" width="11" style="307" customWidth="1"/>
    <col min="7695" max="7696" width="9.140625" style="307"/>
    <col min="7697" max="7697" width="11.28515625" style="307" customWidth="1"/>
    <col min="7698" max="7698" width="12.7109375" style="307" customWidth="1"/>
    <col min="7699" max="7700" width="10.28515625" style="307" customWidth="1"/>
    <col min="7701" max="7701" width="11.5703125" style="307" customWidth="1"/>
    <col min="7702" max="7708" width="10.28515625" style="307" customWidth="1"/>
    <col min="7709" max="7709" width="11.140625" style="307" customWidth="1"/>
    <col min="7710" max="7710" width="11.28515625" style="307" customWidth="1"/>
    <col min="7711" max="7711" width="12.5703125" style="307" customWidth="1"/>
    <col min="7712" max="7712" width="11.140625" style="307" customWidth="1"/>
    <col min="7713" max="7713" width="10.5703125" style="307" customWidth="1"/>
    <col min="7714" max="7714" width="10.28515625" style="307" customWidth="1"/>
    <col min="7715" max="7716" width="10.5703125" style="307" customWidth="1"/>
    <col min="7717" max="7717" width="10.28515625" style="307" customWidth="1"/>
    <col min="7718" max="7928" width="9.140625" style="307"/>
    <col min="7929" max="7929" width="21.85546875" style="307" customWidth="1"/>
    <col min="7930" max="7950" width="11" style="307" customWidth="1"/>
    <col min="7951" max="7952" width="9.140625" style="307"/>
    <col min="7953" max="7953" width="11.28515625" style="307" customWidth="1"/>
    <col min="7954" max="7954" width="12.7109375" style="307" customWidth="1"/>
    <col min="7955" max="7956" width="10.28515625" style="307" customWidth="1"/>
    <col min="7957" max="7957" width="11.5703125" style="307" customWidth="1"/>
    <col min="7958" max="7964" width="10.28515625" style="307" customWidth="1"/>
    <col min="7965" max="7965" width="11.140625" style="307" customWidth="1"/>
    <col min="7966" max="7966" width="11.28515625" style="307" customWidth="1"/>
    <col min="7967" max="7967" width="12.5703125" style="307" customWidth="1"/>
    <col min="7968" max="7968" width="11.140625" style="307" customWidth="1"/>
    <col min="7969" max="7969" width="10.5703125" style="307" customWidth="1"/>
    <col min="7970" max="7970" width="10.28515625" style="307" customWidth="1"/>
    <col min="7971" max="7972" width="10.5703125" style="307" customWidth="1"/>
    <col min="7973" max="7973" width="10.28515625" style="307" customWidth="1"/>
    <col min="7974" max="8184" width="9.140625" style="307"/>
    <col min="8185" max="8185" width="21.85546875" style="307" customWidth="1"/>
    <col min="8186" max="8206" width="11" style="307" customWidth="1"/>
    <col min="8207" max="8208" width="9.140625" style="307"/>
    <col min="8209" max="8209" width="11.28515625" style="307" customWidth="1"/>
    <col min="8210" max="8210" width="12.7109375" style="307" customWidth="1"/>
    <col min="8211" max="8212" width="10.28515625" style="307" customWidth="1"/>
    <col min="8213" max="8213" width="11.5703125" style="307" customWidth="1"/>
    <col min="8214" max="8220" width="10.28515625" style="307" customWidth="1"/>
    <col min="8221" max="8221" width="11.140625" style="307" customWidth="1"/>
    <col min="8222" max="8222" width="11.28515625" style="307" customWidth="1"/>
    <col min="8223" max="8223" width="12.5703125" style="307" customWidth="1"/>
    <col min="8224" max="8224" width="11.140625" style="307" customWidth="1"/>
    <col min="8225" max="8225" width="10.5703125" style="307" customWidth="1"/>
    <col min="8226" max="8226" width="10.28515625" style="307" customWidth="1"/>
    <col min="8227" max="8228" width="10.5703125" style="307" customWidth="1"/>
    <col min="8229" max="8229" width="10.28515625" style="307" customWidth="1"/>
    <col min="8230" max="8440" width="9.140625" style="307"/>
    <col min="8441" max="8441" width="21.85546875" style="307" customWidth="1"/>
    <col min="8442" max="8462" width="11" style="307" customWidth="1"/>
    <col min="8463" max="8464" width="9.140625" style="307"/>
    <col min="8465" max="8465" width="11.28515625" style="307" customWidth="1"/>
    <col min="8466" max="8466" width="12.7109375" style="307" customWidth="1"/>
    <col min="8467" max="8468" width="10.28515625" style="307" customWidth="1"/>
    <col min="8469" max="8469" width="11.5703125" style="307" customWidth="1"/>
    <col min="8470" max="8476" width="10.28515625" style="307" customWidth="1"/>
    <col min="8477" max="8477" width="11.140625" style="307" customWidth="1"/>
    <col min="8478" max="8478" width="11.28515625" style="307" customWidth="1"/>
    <col min="8479" max="8479" width="12.5703125" style="307" customWidth="1"/>
    <col min="8480" max="8480" width="11.140625" style="307" customWidth="1"/>
    <col min="8481" max="8481" width="10.5703125" style="307" customWidth="1"/>
    <col min="8482" max="8482" width="10.28515625" style="307" customWidth="1"/>
    <col min="8483" max="8484" width="10.5703125" style="307" customWidth="1"/>
    <col min="8485" max="8485" width="10.28515625" style="307" customWidth="1"/>
    <col min="8486" max="8696" width="9.140625" style="307"/>
    <col min="8697" max="8697" width="21.85546875" style="307" customWidth="1"/>
    <col min="8698" max="8718" width="11" style="307" customWidth="1"/>
    <col min="8719" max="8720" width="9.140625" style="307"/>
    <col min="8721" max="8721" width="11.28515625" style="307" customWidth="1"/>
    <col min="8722" max="8722" width="12.7109375" style="307" customWidth="1"/>
    <col min="8723" max="8724" width="10.28515625" style="307" customWidth="1"/>
    <col min="8725" max="8725" width="11.5703125" style="307" customWidth="1"/>
    <col min="8726" max="8732" width="10.28515625" style="307" customWidth="1"/>
    <col min="8733" max="8733" width="11.140625" style="307" customWidth="1"/>
    <col min="8734" max="8734" width="11.28515625" style="307" customWidth="1"/>
    <col min="8735" max="8735" width="12.5703125" style="307" customWidth="1"/>
    <col min="8736" max="8736" width="11.140625" style="307" customWidth="1"/>
    <col min="8737" max="8737" width="10.5703125" style="307" customWidth="1"/>
    <col min="8738" max="8738" width="10.28515625" style="307" customWidth="1"/>
    <col min="8739" max="8740" width="10.5703125" style="307" customWidth="1"/>
    <col min="8741" max="8741" width="10.28515625" style="307" customWidth="1"/>
    <col min="8742" max="8952" width="9.140625" style="307"/>
    <col min="8953" max="8953" width="21.85546875" style="307" customWidth="1"/>
    <col min="8954" max="8974" width="11" style="307" customWidth="1"/>
    <col min="8975" max="8976" width="9.140625" style="307"/>
    <col min="8977" max="8977" width="11.28515625" style="307" customWidth="1"/>
    <col min="8978" max="8978" width="12.7109375" style="307" customWidth="1"/>
    <col min="8979" max="8980" width="10.28515625" style="307" customWidth="1"/>
    <col min="8981" max="8981" width="11.5703125" style="307" customWidth="1"/>
    <col min="8982" max="8988" width="10.28515625" style="307" customWidth="1"/>
    <col min="8989" max="8989" width="11.140625" style="307" customWidth="1"/>
    <col min="8990" max="8990" width="11.28515625" style="307" customWidth="1"/>
    <col min="8991" max="8991" width="12.5703125" style="307" customWidth="1"/>
    <col min="8992" max="8992" width="11.140625" style="307" customWidth="1"/>
    <col min="8993" max="8993" width="10.5703125" style="307" customWidth="1"/>
    <col min="8994" max="8994" width="10.28515625" style="307" customWidth="1"/>
    <col min="8995" max="8996" width="10.5703125" style="307" customWidth="1"/>
    <col min="8997" max="8997" width="10.28515625" style="307" customWidth="1"/>
    <col min="8998" max="9208" width="9.140625" style="307"/>
    <col min="9209" max="9209" width="21.85546875" style="307" customWidth="1"/>
    <col min="9210" max="9230" width="11" style="307" customWidth="1"/>
    <col min="9231" max="9232" width="9.140625" style="307"/>
    <col min="9233" max="9233" width="11.28515625" style="307" customWidth="1"/>
    <col min="9234" max="9234" width="12.7109375" style="307" customWidth="1"/>
    <col min="9235" max="9236" width="10.28515625" style="307" customWidth="1"/>
    <col min="9237" max="9237" width="11.5703125" style="307" customWidth="1"/>
    <col min="9238" max="9244" width="10.28515625" style="307" customWidth="1"/>
    <col min="9245" max="9245" width="11.140625" style="307" customWidth="1"/>
    <col min="9246" max="9246" width="11.28515625" style="307" customWidth="1"/>
    <col min="9247" max="9247" width="12.5703125" style="307" customWidth="1"/>
    <col min="9248" max="9248" width="11.140625" style="307" customWidth="1"/>
    <col min="9249" max="9249" width="10.5703125" style="307" customWidth="1"/>
    <col min="9250" max="9250" width="10.28515625" style="307" customWidth="1"/>
    <col min="9251" max="9252" width="10.5703125" style="307" customWidth="1"/>
    <col min="9253" max="9253" width="10.28515625" style="307" customWidth="1"/>
    <col min="9254" max="9464" width="9.140625" style="307"/>
    <col min="9465" max="9465" width="21.85546875" style="307" customWidth="1"/>
    <col min="9466" max="9486" width="11" style="307" customWidth="1"/>
    <col min="9487" max="9488" width="9.140625" style="307"/>
    <col min="9489" max="9489" width="11.28515625" style="307" customWidth="1"/>
    <col min="9490" max="9490" width="12.7109375" style="307" customWidth="1"/>
    <col min="9491" max="9492" width="10.28515625" style="307" customWidth="1"/>
    <col min="9493" max="9493" width="11.5703125" style="307" customWidth="1"/>
    <col min="9494" max="9500" width="10.28515625" style="307" customWidth="1"/>
    <col min="9501" max="9501" width="11.140625" style="307" customWidth="1"/>
    <col min="9502" max="9502" width="11.28515625" style="307" customWidth="1"/>
    <col min="9503" max="9503" width="12.5703125" style="307" customWidth="1"/>
    <col min="9504" max="9504" width="11.140625" style="307" customWidth="1"/>
    <col min="9505" max="9505" width="10.5703125" style="307" customWidth="1"/>
    <col min="9506" max="9506" width="10.28515625" style="307" customWidth="1"/>
    <col min="9507" max="9508" width="10.5703125" style="307" customWidth="1"/>
    <col min="9509" max="9509" width="10.28515625" style="307" customWidth="1"/>
    <col min="9510" max="9720" width="9.140625" style="307"/>
    <col min="9721" max="9721" width="21.85546875" style="307" customWidth="1"/>
    <col min="9722" max="9742" width="11" style="307" customWidth="1"/>
    <col min="9743" max="9744" width="9.140625" style="307"/>
    <col min="9745" max="9745" width="11.28515625" style="307" customWidth="1"/>
    <col min="9746" max="9746" width="12.7109375" style="307" customWidth="1"/>
    <col min="9747" max="9748" width="10.28515625" style="307" customWidth="1"/>
    <col min="9749" max="9749" width="11.5703125" style="307" customWidth="1"/>
    <col min="9750" max="9756" width="10.28515625" style="307" customWidth="1"/>
    <col min="9757" max="9757" width="11.140625" style="307" customWidth="1"/>
    <col min="9758" max="9758" width="11.28515625" style="307" customWidth="1"/>
    <col min="9759" max="9759" width="12.5703125" style="307" customWidth="1"/>
    <col min="9760" max="9760" width="11.140625" style="307" customWidth="1"/>
    <col min="9761" max="9761" width="10.5703125" style="307" customWidth="1"/>
    <col min="9762" max="9762" width="10.28515625" style="307" customWidth="1"/>
    <col min="9763" max="9764" width="10.5703125" style="307" customWidth="1"/>
    <col min="9765" max="9765" width="10.28515625" style="307" customWidth="1"/>
    <col min="9766" max="9976" width="9.140625" style="307"/>
    <col min="9977" max="9977" width="21.85546875" style="307" customWidth="1"/>
    <col min="9978" max="9998" width="11" style="307" customWidth="1"/>
    <col min="9999" max="10000" width="9.140625" style="307"/>
    <col min="10001" max="10001" width="11.28515625" style="307" customWidth="1"/>
    <col min="10002" max="10002" width="12.7109375" style="307" customWidth="1"/>
    <col min="10003" max="10004" width="10.28515625" style="307" customWidth="1"/>
    <col min="10005" max="10005" width="11.5703125" style="307" customWidth="1"/>
    <col min="10006" max="10012" width="10.28515625" style="307" customWidth="1"/>
    <col min="10013" max="10013" width="11.140625" style="307" customWidth="1"/>
    <col min="10014" max="10014" width="11.28515625" style="307" customWidth="1"/>
    <col min="10015" max="10015" width="12.5703125" style="307" customWidth="1"/>
    <col min="10016" max="10016" width="11.140625" style="307" customWidth="1"/>
    <col min="10017" max="10017" width="10.5703125" style="307" customWidth="1"/>
    <col min="10018" max="10018" width="10.28515625" style="307" customWidth="1"/>
    <col min="10019" max="10020" width="10.5703125" style="307" customWidth="1"/>
    <col min="10021" max="10021" width="10.28515625" style="307" customWidth="1"/>
    <col min="10022" max="10232" width="9.140625" style="307"/>
    <col min="10233" max="10233" width="21.85546875" style="307" customWidth="1"/>
    <col min="10234" max="10254" width="11" style="307" customWidth="1"/>
    <col min="10255" max="10256" width="9.140625" style="307"/>
    <col min="10257" max="10257" width="11.28515625" style="307" customWidth="1"/>
    <col min="10258" max="10258" width="12.7109375" style="307" customWidth="1"/>
    <col min="10259" max="10260" width="10.28515625" style="307" customWidth="1"/>
    <col min="10261" max="10261" width="11.5703125" style="307" customWidth="1"/>
    <col min="10262" max="10268" width="10.28515625" style="307" customWidth="1"/>
    <col min="10269" max="10269" width="11.140625" style="307" customWidth="1"/>
    <col min="10270" max="10270" width="11.28515625" style="307" customWidth="1"/>
    <col min="10271" max="10271" width="12.5703125" style="307" customWidth="1"/>
    <col min="10272" max="10272" width="11.140625" style="307" customWidth="1"/>
    <col min="10273" max="10273" width="10.5703125" style="307" customWidth="1"/>
    <col min="10274" max="10274" width="10.28515625" style="307" customWidth="1"/>
    <col min="10275" max="10276" width="10.5703125" style="307" customWidth="1"/>
    <col min="10277" max="10277" width="10.28515625" style="307" customWidth="1"/>
    <col min="10278" max="10488" width="9.140625" style="307"/>
    <col min="10489" max="10489" width="21.85546875" style="307" customWidth="1"/>
    <col min="10490" max="10510" width="11" style="307" customWidth="1"/>
    <col min="10511" max="10512" width="9.140625" style="307"/>
    <col min="10513" max="10513" width="11.28515625" style="307" customWidth="1"/>
    <col min="10514" max="10514" width="12.7109375" style="307" customWidth="1"/>
    <col min="10515" max="10516" width="10.28515625" style="307" customWidth="1"/>
    <col min="10517" max="10517" width="11.5703125" style="307" customWidth="1"/>
    <col min="10518" max="10524" width="10.28515625" style="307" customWidth="1"/>
    <col min="10525" max="10525" width="11.140625" style="307" customWidth="1"/>
    <col min="10526" max="10526" width="11.28515625" style="307" customWidth="1"/>
    <col min="10527" max="10527" width="12.5703125" style="307" customWidth="1"/>
    <col min="10528" max="10528" width="11.140625" style="307" customWidth="1"/>
    <col min="10529" max="10529" width="10.5703125" style="307" customWidth="1"/>
    <col min="10530" max="10530" width="10.28515625" style="307" customWidth="1"/>
    <col min="10531" max="10532" width="10.5703125" style="307" customWidth="1"/>
    <col min="10533" max="10533" width="10.28515625" style="307" customWidth="1"/>
    <col min="10534" max="10744" width="9.140625" style="307"/>
    <col min="10745" max="10745" width="21.85546875" style="307" customWidth="1"/>
    <col min="10746" max="10766" width="11" style="307" customWidth="1"/>
    <col min="10767" max="10768" width="9.140625" style="307"/>
    <col min="10769" max="10769" width="11.28515625" style="307" customWidth="1"/>
    <col min="10770" max="10770" width="12.7109375" style="307" customWidth="1"/>
    <col min="10771" max="10772" width="10.28515625" style="307" customWidth="1"/>
    <col min="10773" max="10773" width="11.5703125" style="307" customWidth="1"/>
    <col min="10774" max="10780" width="10.28515625" style="307" customWidth="1"/>
    <col min="10781" max="10781" width="11.140625" style="307" customWidth="1"/>
    <col min="10782" max="10782" width="11.28515625" style="307" customWidth="1"/>
    <col min="10783" max="10783" width="12.5703125" style="307" customWidth="1"/>
    <col min="10784" max="10784" width="11.140625" style="307" customWidth="1"/>
    <col min="10785" max="10785" width="10.5703125" style="307" customWidth="1"/>
    <col min="10786" max="10786" width="10.28515625" style="307" customWidth="1"/>
    <col min="10787" max="10788" width="10.5703125" style="307" customWidth="1"/>
    <col min="10789" max="10789" width="10.28515625" style="307" customWidth="1"/>
    <col min="10790" max="11000" width="9.140625" style="307"/>
    <col min="11001" max="11001" width="21.85546875" style="307" customWidth="1"/>
    <col min="11002" max="11022" width="11" style="307" customWidth="1"/>
    <col min="11023" max="11024" width="9.140625" style="307"/>
    <col min="11025" max="11025" width="11.28515625" style="307" customWidth="1"/>
    <col min="11026" max="11026" width="12.7109375" style="307" customWidth="1"/>
    <col min="11027" max="11028" width="10.28515625" style="307" customWidth="1"/>
    <col min="11029" max="11029" width="11.5703125" style="307" customWidth="1"/>
    <col min="11030" max="11036" width="10.28515625" style="307" customWidth="1"/>
    <col min="11037" max="11037" width="11.140625" style="307" customWidth="1"/>
    <col min="11038" max="11038" width="11.28515625" style="307" customWidth="1"/>
    <col min="11039" max="11039" width="12.5703125" style="307" customWidth="1"/>
    <col min="11040" max="11040" width="11.140625" style="307" customWidth="1"/>
    <col min="11041" max="11041" width="10.5703125" style="307" customWidth="1"/>
    <col min="11042" max="11042" width="10.28515625" style="307" customWidth="1"/>
    <col min="11043" max="11044" width="10.5703125" style="307" customWidth="1"/>
    <col min="11045" max="11045" width="10.28515625" style="307" customWidth="1"/>
    <col min="11046" max="11256" width="9.140625" style="307"/>
    <col min="11257" max="11257" width="21.85546875" style="307" customWidth="1"/>
    <col min="11258" max="11278" width="11" style="307" customWidth="1"/>
    <col min="11279" max="11280" width="9.140625" style="307"/>
    <col min="11281" max="11281" width="11.28515625" style="307" customWidth="1"/>
    <col min="11282" max="11282" width="12.7109375" style="307" customWidth="1"/>
    <col min="11283" max="11284" width="10.28515625" style="307" customWidth="1"/>
    <col min="11285" max="11285" width="11.5703125" style="307" customWidth="1"/>
    <col min="11286" max="11292" width="10.28515625" style="307" customWidth="1"/>
    <col min="11293" max="11293" width="11.140625" style="307" customWidth="1"/>
    <col min="11294" max="11294" width="11.28515625" style="307" customWidth="1"/>
    <col min="11295" max="11295" width="12.5703125" style="307" customWidth="1"/>
    <col min="11296" max="11296" width="11.140625" style="307" customWidth="1"/>
    <col min="11297" max="11297" width="10.5703125" style="307" customWidth="1"/>
    <col min="11298" max="11298" width="10.28515625" style="307" customWidth="1"/>
    <col min="11299" max="11300" width="10.5703125" style="307" customWidth="1"/>
    <col min="11301" max="11301" width="10.28515625" style="307" customWidth="1"/>
    <col min="11302" max="11512" width="9.140625" style="307"/>
    <col min="11513" max="11513" width="21.85546875" style="307" customWidth="1"/>
    <col min="11514" max="11534" width="11" style="307" customWidth="1"/>
    <col min="11535" max="11536" width="9.140625" style="307"/>
    <col min="11537" max="11537" width="11.28515625" style="307" customWidth="1"/>
    <col min="11538" max="11538" width="12.7109375" style="307" customWidth="1"/>
    <col min="11539" max="11540" width="10.28515625" style="307" customWidth="1"/>
    <col min="11541" max="11541" width="11.5703125" style="307" customWidth="1"/>
    <col min="11542" max="11548" width="10.28515625" style="307" customWidth="1"/>
    <col min="11549" max="11549" width="11.140625" style="307" customWidth="1"/>
    <col min="11550" max="11550" width="11.28515625" style="307" customWidth="1"/>
    <col min="11551" max="11551" width="12.5703125" style="307" customWidth="1"/>
    <col min="11552" max="11552" width="11.140625" style="307" customWidth="1"/>
    <col min="11553" max="11553" width="10.5703125" style="307" customWidth="1"/>
    <col min="11554" max="11554" width="10.28515625" style="307" customWidth="1"/>
    <col min="11555" max="11556" width="10.5703125" style="307" customWidth="1"/>
    <col min="11557" max="11557" width="10.28515625" style="307" customWidth="1"/>
    <col min="11558" max="11768" width="9.140625" style="307"/>
    <col min="11769" max="11769" width="21.85546875" style="307" customWidth="1"/>
    <col min="11770" max="11790" width="11" style="307" customWidth="1"/>
    <col min="11791" max="11792" width="9.140625" style="307"/>
    <col min="11793" max="11793" width="11.28515625" style="307" customWidth="1"/>
    <col min="11794" max="11794" width="12.7109375" style="307" customWidth="1"/>
    <col min="11795" max="11796" width="10.28515625" style="307" customWidth="1"/>
    <col min="11797" max="11797" width="11.5703125" style="307" customWidth="1"/>
    <col min="11798" max="11804" width="10.28515625" style="307" customWidth="1"/>
    <col min="11805" max="11805" width="11.140625" style="307" customWidth="1"/>
    <col min="11806" max="11806" width="11.28515625" style="307" customWidth="1"/>
    <col min="11807" max="11807" width="12.5703125" style="307" customWidth="1"/>
    <col min="11808" max="11808" width="11.140625" style="307" customWidth="1"/>
    <col min="11809" max="11809" width="10.5703125" style="307" customWidth="1"/>
    <col min="11810" max="11810" width="10.28515625" style="307" customWidth="1"/>
    <col min="11811" max="11812" width="10.5703125" style="307" customWidth="1"/>
    <col min="11813" max="11813" width="10.28515625" style="307" customWidth="1"/>
    <col min="11814" max="12024" width="9.140625" style="307"/>
    <col min="12025" max="12025" width="21.85546875" style="307" customWidth="1"/>
    <col min="12026" max="12046" width="11" style="307" customWidth="1"/>
    <col min="12047" max="12048" width="9.140625" style="307"/>
    <col min="12049" max="12049" width="11.28515625" style="307" customWidth="1"/>
    <col min="12050" max="12050" width="12.7109375" style="307" customWidth="1"/>
    <col min="12051" max="12052" width="10.28515625" style="307" customWidth="1"/>
    <col min="12053" max="12053" width="11.5703125" style="307" customWidth="1"/>
    <col min="12054" max="12060" width="10.28515625" style="307" customWidth="1"/>
    <col min="12061" max="12061" width="11.140625" style="307" customWidth="1"/>
    <col min="12062" max="12062" width="11.28515625" style="307" customWidth="1"/>
    <col min="12063" max="12063" width="12.5703125" style="307" customWidth="1"/>
    <col min="12064" max="12064" width="11.140625" style="307" customWidth="1"/>
    <col min="12065" max="12065" width="10.5703125" style="307" customWidth="1"/>
    <col min="12066" max="12066" width="10.28515625" style="307" customWidth="1"/>
    <col min="12067" max="12068" width="10.5703125" style="307" customWidth="1"/>
    <col min="12069" max="12069" width="10.28515625" style="307" customWidth="1"/>
    <col min="12070" max="12280" width="9.140625" style="307"/>
    <col min="12281" max="12281" width="21.85546875" style="307" customWidth="1"/>
    <col min="12282" max="12302" width="11" style="307" customWidth="1"/>
    <col min="12303" max="12304" width="9.140625" style="307"/>
    <col min="12305" max="12305" width="11.28515625" style="307" customWidth="1"/>
    <col min="12306" max="12306" width="12.7109375" style="307" customWidth="1"/>
    <col min="12307" max="12308" width="10.28515625" style="307" customWidth="1"/>
    <col min="12309" max="12309" width="11.5703125" style="307" customWidth="1"/>
    <col min="12310" max="12316" width="10.28515625" style="307" customWidth="1"/>
    <col min="12317" max="12317" width="11.140625" style="307" customWidth="1"/>
    <col min="12318" max="12318" width="11.28515625" style="307" customWidth="1"/>
    <col min="12319" max="12319" width="12.5703125" style="307" customWidth="1"/>
    <col min="12320" max="12320" width="11.140625" style="307" customWidth="1"/>
    <col min="12321" max="12321" width="10.5703125" style="307" customWidth="1"/>
    <col min="12322" max="12322" width="10.28515625" style="307" customWidth="1"/>
    <col min="12323" max="12324" width="10.5703125" style="307" customWidth="1"/>
    <col min="12325" max="12325" width="10.28515625" style="307" customWidth="1"/>
    <col min="12326" max="12536" width="9.140625" style="307"/>
    <col min="12537" max="12537" width="21.85546875" style="307" customWidth="1"/>
    <col min="12538" max="12558" width="11" style="307" customWidth="1"/>
    <col min="12559" max="12560" width="9.140625" style="307"/>
    <col min="12561" max="12561" width="11.28515625" style="307" customWidth="1"/>
    <col min="12562" max="12562" width="12.7109375" style="307" customWidth="1"/>
    <col min="12563" max="12564" width="10.28515625" style="307" customWidth="1"/>
    <col min="12565" max="12565" width="11.5703125" style="307" customWidth="1"/>
    <col min="12566" max="12572" width="10.28515625" style="307" customWidth="1"/>
    <col min="12573" max="12573" width="11.140625" style="307" customWidth="1"/>
    <col min="12574" max="12574" width="11.28515625" style="307" customWidth="1"/>
    <col min="12575" max="12575" width="12.5703125" style="307" customWidth="1"/>
    <col min="12576" max="12576" width="11.140625" style="307" customWidth="1"/>
    <col min="12577" max="12577" width="10.5703125" style="307" customWidth="1"/>
    <col min="12578" max="12578" width="10.28515625" style="307" customWidth="1"/>
    <col min="12579" max="12580" width="10.5703125" style="307" customWidth="1"/>
    <col min="12581" max="12581" width="10.28515625" style="307" customWidth="1"/>
    <col min="12582" max="12792" width="9.140625" style="307"/>
    <col min="12793" max="12793" width="21.85546875" style="307" customWidth="1"/>
    <col min="12794" max="12814" width="11" style="307" customWidth="1"/>
    <col min="12815" max="12816" width="9.140625" style="307"/>
    <col min="12817" max="12817" width="11.28515625" style="307" customWidth="1"/>
    <col min="12818" max="12818" width="12.7109375" style="307" customWidth="1"/>
    <col min="12819" max="12820" width="10.28515625" style="307" customWidth="1"/>
    <col min="12821" max="12821" width="11.5703125" style="307" customWidth="1"/>
    <col min="12822" max="12828" width="10.28515625" style="307" customWidth="1"/>
    <col min="12829" max="12829" width="11.140625" style="307" customWidth="1"/>
    <col min="12830" max="12830" width="11.28515625" style="307" customWidth="1"/>
    <col min="12831" max="12831" width="12.5703125" style="307" customWidth="1"/>
    <col min="12832" max="12832" width="11.140625" style="307" customWidth="1"/>
    <col min="12833" max="12833" width="10.5703125" style="307" customWidth="1"/>
    <col min="12834" max="12834" width="10.28515625" style="307" customWidth="1"/>
    <col min="12835" max="12836" width="10.5703125" style="307" customWidth="1"/>
    <col min="12837" max="12837" width="10.28515625" style="307" customWidth="1"/>
    <col min="12838" max="13048" width="9.140625" style="307"/>
    <col min="13049" max="13049" width="21.85546875" style="307" customWidth="1"/>
    <col min="13050" max="13070" width="11" style="307" customWidth="1"/>
    <col min="13071" max="13072" width="9.140625" style="307"/>
    <col min="13073" max="13073" width="11.28515625" style="307" customWidth="1"/>
    <col min="13074" max="13074" width="12.7109375" style="307" customWidth="1"/>
    <col min="13075" max="13076" width="10.28515625" style="307" customWidth="1"/>
    <col min="13077" max="13077" width="11.5703125" style="307" customWidth="1"/>
    <col min="13078" max="13084" width="10.28515625" style="307" customWidth="1"/>
    <col min="13085" max="13085" width="11.140625" style="307" customWidth="1"/>
    <col min="13086" max="13086" width="11.28515625" style="307" customWidth="1"/>
    <col min="13087" max="13087" width="12.5703125" style="307" customWidth="1"/>
    <col min="13088" max="13088" width="11.140625" style="307" customWidth="1"/>
    <col min="13089" max="13089" width="10.5703125" style="307" customWidth="1"/>
    <col min="13090" max="13090" width="10.28515625" style="307" customWidth="1"/>
    <col min="13091" max="13092" width="10.5703125" style="307" customWidth="1"/>
    <col min="13093" max="13093" width="10.28515625" style="307" customWidth="1"/>
    <col min="13094" max="13304" width="9.140625" style="307"/>
    <col min="13305" max="13305" width="21.85546875" style="307" customWidth="1"/>
    <col min="13306" max="13326" width="11" style="307" customWidth="1"/>
    <col min="13327" max="13328" width="9.140625" style="307"/>
    <col min="13329" max="13329" width="11.28515625" style="307" customWidth="1"/>
    <col min="13330" max="13330" width="12.7109375" style="307" customWidth="1"/>
    <col min="13331" max="13332" width="10.28515625" style="307" customWidth="1"/>
    <col min="13333" max="13333" width="11.5703125" style="307" customWidth="1"/>
    <col min="13334" max="13340" width="10.28515625" style="307" customWidth="1"/>
    <col min="13341" max="13341" width="11.140625" style="307" customWidth="1"/>
    <col min="13342" max="13342" width="11.28515625" style="307" customWidth="1"/>
    <col min="13343" max="13343" width="12.5703125" style="307" customWidth="1"/>
    <col min="13344" max="13344" width="11.140625" style="307" customWidth="1"/>
    <col min="13345" max="13345" width="10.5703125" style="307" customWidth="1"/>
    <col min="13346" max="13346" width="10.28515625" style="307" customWidth="1"/>
    <col min="13347" max="13348" width="10.5703125" style="307" customWidth="1"/>
    <col min="13349" max="13349" width="10.28515625" style="307" customWidth="1"/>
    <col min="13350" max="13560" width="9.140625" style="307"/>
    <col min="13561" max="13561" width="21.85546875" style="307" customWidth="1"/>
    <col min="13562" max="13582" width="11" style="307" customWidth="1"/>
    <col min="13583" max="13584" width="9.140625" style="307"/>
    <col min="13585" max="13585" width="11.28515625" style="307" customWidth="1"/>
    <col min="13586" max="13586" width="12.7109375" style="307" customWidth="1"/>
    <col min="13587" max="13588" width="10.28515625" style="307" customWidth="1"/>
    <col min="13589" max="13589" width="11.5703125" style="307" customWidth="1"/>
    <col min="13590" max="13596" width="10.28515625" style="307" customWidth="1"/>
    <col min="13597" max="13597" width="11.140625" style="307" customWidth="1"/>
    <col min="13598" max="13598" width="11.28515625" style="307" customWidth="1"/>
    <col min="13599" max="13599" width="12.5703125" style="307" customWidth="1"/>
    <col min="13600" max="13600" width="11.140625" style="307" customWidth="1"/>
    <col min="13601" max="13601" width="10.5703125" style="307" customWidth="1"/>
    <col min="13602" max="13602" width="10.28515625" style="307" customWidth="1"/>
    <col min="13603" max="13604" width="10.5703125" style="307" customWidth="1"/>
    <col min="13605" max="13605" width="10.28515625" style="307" customWidth="1"/>
    <col min="13606" max="13816" width="9.140625" style="307"/>
    <col min="13817" max="13817" width="21.85546875" style="307" customWidth="1"/>
    <col min="13818" max="13838" width="11" style="307" customWidth="1"/>
    <col min="13839" max="13840" width="9.140625" style="307"/>
    <col min="13841" max="13841" width="11.28515625" style="307" customWidth="1"/>
    <col min="13842" max="13842" width="12.7109375" style="307" customWidth="1"/>
    <col min="13843" max="13844" width="10.28515625" style="307" customWidth="1"/>
    <col min="13845" max="13845" width="11.5703125" style="307" customWidth="1"/>
    <col min="13846" max="13852" width="10.28515625" style="307" customWidth="1"/>
    <col min="13853" max="13853" width="11.140625" style="307" customWidth="1"/>
    <col min="13854" max="13854" width="11.28515625" style="307" customWidth="1"/>
    <col min="13855" max="13855" width="12.5703125" style="307" customWidth="1"/>
    <col min="13856" max="13856" width="11.140625" style="307" customWidth="1"/>
    <col min="13857" max="13857" width="10.5703125" style="307" customWidth="1"/>
    <col min="13858" max="13858" width="10.28515625" style="307" customWidth="1"/>
    <col min="13859" max="13860" width="10.5703125" style="307" customWidth="1"/>
    <col min="13861" max="13861" width="10.28515625" style="307" customWidth="1"/>
    <col min="13862" max="14072" width="9.140625" style="307"/>
    <col min="14073" max="14073" width="21.85546875" style="307" customWidth="1"/>
    <col min="14074" max="14094" width="11" style="307" customWidth="1"/>
    <col min="14095" max="14096" width="9.140625" style="307"/>
    <col min="14097" max="14097" width="11.28515625" style="307" customWidth="1"/>
    <col min="14098" max="14098" width="12.7109375" style="307" customWidth="1"/>
    <col min="14099" max="14100" width="10.28515625" style="307" customWidth="1"/>
    <col min="14101" max="14101" width="11.5703125" style="307" customWidth="1"/>
    <col min="14102" max="14108" width="10.28515625" style="307" customWidth="1"/>
    <col min="14109" max="14109" width="11.140625" style="307" customWidth="1"/>
    <col min="14110" max="14110" width="11.28515625" style="307" customWidth="1"/>
    <col min="14111" max="14111" width="12.5703125" style="307" customWidth="1"/>
    <col min="14112" max="14112" width="11.140625" style="307" customWidth="1"/>
    <col min="14113" max="14113" width="10.5703125" style="307" customWidth="1"/>
    <col min="14114" max="14114" width="10.28515625" style="307" customWidth="1"/>
    <col min="14115" max="14116" width="10.5703125" style="307" customWidth="1"/>
    <col min="14117" max="14117" width="10.28515625" style="307" customWidth="1"/>
    <col min="14118" max="14328" width="9.140625" style="307"/>
    <col min="14329" max="14329" width="21.85546875" style="307" customWidth="1"/>
    <col min="14330" max="14350" width="11" style="307" customWidth="1"/>
    <col min="14351" max="14352" width="9.140625" style="307"/>
    <col min="14353" max="14353" width="11.28515625" style="307" customWidth="1"/>
    <col min="14354" max="14354" width="12.7109375" style="307" customWidth="1"/>
    <col min="14355" max="14356" width="10.28515625" style="307" customWidth="1"/>
    <col min="14357" max="14357" width="11.5703125" style="307" customWidth="1"/>
    <col min="14358" max="14364" width="10.28515625" style="307" customWidth="1"/>
    <col min="14365" max="14365" width="11.140625" style="307" customWidth="1"/>
    <col min="14366" max="14366" width="11.28515625" style="307" customWidth="1"/>
    <col min="14367" max="14367" width="12.5703125" style="307" customWidth="1"/>
    <col min="14368" max="14368" width="11.140625" style="307" customWidth="1"/>
    <col min="14369" max="14369" width="10.5703125" style="307" customWidth="1"/>
    <col min="14370" max="14370" width="10.28515625" style="307" customWidth="1"/>
    <col min="14371" max="14372" width="10.5703125" style="307" customWidth="1"/>
    <col min="14373" max="14373" width="10.28515625" style="307" customWidth="1"/>
    <col min="14374" max="14584" width="9.140625" style="307"/>
    <col min="14585" max="14585" width="21.85546875" style="307" customWidth="1"/>
    <col min="14586" max="14606" width="11" style="307" customWidth="1"/>
    <col min="14607" max="14608" width="9.140625" style="307"/>
    <col min="14609" max="14609" width="11.28515625" style="307" customWidth="1"/>
    <col min="14610" max="14610" width="12.7109375" style="307" customWidth="1"/>
    <col min="14611" max="14612" width="10.28515625" style="307" customWidth="1"/>
    <col min="14613" max="14613" width="11.5703125" style="307" customWidth="1"/>
    <col min="14614" max="14620" width="10.28515625" style="307" customWidth="1"/>
    <col min="14621" max="14621" width="11.140625" style="307" customWidth="1"/>
    <col min="14622" max="14622" width="11.28515625" style="307" customWidth="1"/>
    <col min="14623" max="14623" width="12.5703125" style="307" customWidth="1"/>
    <col min="14624" max="14624" width="11.140625" style="307" customWidth="1"/>
    <col min="14625" max="14625" width="10.5703125" style="307" customWidth="1"/>
    <col min="14626" max="14626" width="10.28515625" style="307" customWidth="1"/>
    <col min="14627" max="14628" width="10.5703125" style="307" customWidth="1"/>
    <col min="14629" max="14629" width="10.28515625" style="307" customWidth="1"/>
    <col min="14630" max="14840" width="9.140625" style="307"/>
    <col min="14841" max="14841" width="21.85546875" style="307" customWidth="1"/>
    <col min="14842" max="14862" width="11" style="307" customWidth="1"/>
    <col min="14863" max="14864" width="9.140625" style="307"/>
    <col min="14865" max="14865" width="11.28515625" style="307" customWidth="1"/>
    <col min="14866" max="14866" width="12.7109375" style="307" customWidth="1"/>
    <col min="14867" max="14868" width="10.28515625" style="307" customWidth="1"/>
    <col min="14869" max="14869" width="11.5703125" style="307" customWidth="1"/>
    <col min="14870" max="14876" width="10.28515625" style="307" customWidth="1"/>
    <col min="14877" max="14877" width="11.140625" style="307" customWidth="1"/>
    <col min="14878" max="14878" width="11.28515625" style="307" customWidth="1"/>
    <col min="14879" max="14879" width="12.5703125" style="307" customWidth="1"/>
    <col min="14880" max="14880" width="11.140625" style="307" customWidth="1"/>
    <col min="14881" max="14881" width="10.5703125" style="307" customWidth="1"/>
    <col min="14882" max="14882" width="10.28515625" style="307" customWidth="1"/>
    <col min="14883" max="14884" width="10.5703125" style="307" customWidth="1"/>
    <col min="14885" max="14885" width="10.28515625" style="307" customWidth="1"/>
    <col min="14886" max="15096" width="9.140625" style="307"/>
    <col min="15097" max="15097" width="21.85546875" style="307" customWidth="1"/>
    <col min="15098" max="15118" width="11" style="307" customWidth="1"/>
    <col min="15119" max="15120" width="9.140625" style="307"/>
    <col min="15121" max="15121" width="11.28515625" style="307" customWidth="1"/>
    <col min="15122" max="15122" width="12.7109375" style="307" customWidth="1"/>
    <col min="15123" max="15124" width="10.28515625" style="307" customWidth="1"/>
    <col min="15125" max="15125" width="11.5703125" style="307" customWidth="1"/>
    <col min="15126" max="15132" width="10.28515625" style="307" customWidth="1"/>
    <col min="15133" max="15133" width="11.140625" style="307" customWidth="1"/>
    <col min="15134" max="15134" width="11.28515625" style="307" customWidth="1"/>
    <col min="15135" max="15135" width="12.5703125" style="307" customWidth="1"/>
    <col min="15136" max="15136" width="11.140625" style="307" customWidth="1"/>
    <col min="15137" max="15137" width="10.5703125" style="307" customWidth="1"/>
    <col min="15138" max="15138" width="10.28515625" style="307" customWidth="1"/>
    <col min="15139" max="15140" width="10.5703125" style="307" customWidth="1"/>
    <col min="15141" max="15141" width="10.28515625" style="307" customWidth="1"/>
    <col min="15142" max="15352" width="9.140625" style="307"/>
    <col min="15353" max="15353" width="21.85546875" style="307" customWidth="1"/>
    <col min="15354" max="15374" width="11" style="307" customWidth="1"/>
    <col min="15375" max="15376" width="9.140625" style="307"/>
    <col min="15377" max="15377" width="11.28515625" style="307" customWidth="1"/>
    <col min="15378" max="15378" width="12.7109375" style="307" customWidth="1"/>
    <col min="15379" max="15380" width="10.28515625" style="307" customWidth="1"/>
    <col min="15381" max="15381" width="11.5703125" style="307" customWidth="1"/>
    <col min="15382" max="15388" width="10.28515625" style="307" customWidth="1"/>
    <col min="15389" max="15389" width="11.140625" style="307" customWidth="1"/>
    <col min="15390" max="15390" width="11.28515625" style="307" customWidth="1"/>
    <col min="15391" max="15391" width="12.5703125" style="307" customWidth="1"/>
    <col min="15392" max="15392" width="11.140625" style="307" customWidth="1"/>
    <col min="15393" max="15393" width="10.5703125" style="307" customWidth="1"/>
    <col min="15394" max="15394" width="10.28515625" style="307" customWidth="1"/>
    <col min="15395" max="15396" width="10.5703125" style="307" customWidth="1"/>
    <col min="15397" max="15397" width="10.28515625" style="307" customWidth="1"/>
    <col min="15398" max="15608" width="9.140625" style="307"/>
    <col min="15609" max="15609" width="21.85546875" style="307" customWidth="1"/>
    <col min="15610" max="15630" width="11" style="307" customWidth="1"/>
    <col min="15631" max="15632" width="9.140625" style="307"/>
    <col min="15633" max="15633" width="11.28515625" style="307" customWidth="1"/>
    <col min="15634" max="15634" width="12.7109375" style="307" customWidth="1"/>
    <col min="15635" max="15636" width="10.28515625" style="307" customWidth="1"/>
    <col min="15637" max="15637" width="11.5703125" style="307" customWidth="1"/>
    <col min="15638" max="15644" width="10.28515625" style="307" customWidth="1"/>
    <col min="15645" max="15645" width="11.140625" style="307" customWidth="1"/>
    <col min="15646" max="15646" width="11.28515625" style="307" customWidth="1"/>
    <col min="15647" max="15647" width="12.5703125" style="307" customWidth="1"/>
    <col min="15648" max="15648" width="11.140625" style="307" customWidth="1"/>
    <col min="15649" max="15649" width="10.5703125" style="307" customWidth="1"/>
    <col min="15650" max="15650" width="10.28515625" style="307" customWidth="1"/>
    <col min="15651" max="15652" width="10.5703125" style="307" customWidth="1"/>
    <col min="15653" max="15653" width="10.28515625" style="307" customWidth="1"/>
    <col min="15654" max="15864" width="9.140625" style="307"/>
    <col min="15865" max="15865" width="21.85546875" style="307" customWidth="1"/>
    <col min="15866" max="15886" width="11" style="307" customWidth="1"/>
    <col min="15887" max="15888" width="9.140625" style="307"/>
    <col min="15889" max="15889" width="11.28515625" style="307" customWidth="1"/>
    <col min="15890" max="15890" width="12.7109375" style="307" customWidth="1"/>
    <col min="15891" max="15892" width="10.28515625" style="307" customWidth="1"/>
    <col min="15893" max="15893" width="11.5703125" style="307" customWidth="1"/>
    <col min="15894" max="15900" width="10.28515625" style="307" customWidth="1"/>
    <col min="15901" max="15901" width="11.140625" style="307" customWidth="1"/>
    <col min="15902" max="15902" width="11.28515625" style="307" customWidth="1"/>
    <col min="15903" max="15903" width="12.5703125" style="307" customWidth="1"/>
    <col min="15904" max="15904" width="11.140625" style="307" customWidth="1"/>
    <col min="15905" max="15905" width="10.5703125" style="307" customWidth="1"/>
    <col min="15906" max="15906" width="10.28515625" style="307" customWidth="1"/>
    <col min="15907" max="15908" width="10.5703125" style="307" customWidth="1"/>
    <col min="15909" max="15909" width="10.28515625" style="307" customWidth="1"/>
    <col min="15910" max="16120" width="9.140625" style="307"/>
    <col min="16121" max="16121" width="21.85546875" style="307" customWidth="1"/>
    <col min="16122" max="16142" width="11" style="307" customWidth="1"/>
    <col min="16143" max="16144" width="9.140625" style="307"/>
    <col min="16145" max="16145" width="11.28515625" style="307" customWidth="1"/>
    <col min="16146" max="16146" width="12.7109375" style="307" customWidth="1"/>
    <col min="16147" max="16148" width="10.28515625" style="307" customWidth="1"/>
    <col min="16149" max="16149" width="11.5703125" style="307" customWidth="1"/>
    <col min="16150" max="16156" width="10.28515625" style="307" customWidth="1"/>
    <col min="16157" max="16157" width="11.140625" style="307" customWidth="1"/>
    <col min="16158" max="16158" width="11.28515625" style="307" customWidth="1"/>
    <col min="16159" max="16159" width="12.5703125" style="307" customWidth="1"/>
    <col min="16160" max="16160" width="11.140625" style="307" customWidth="1"/>
    <col min="16161" max="16161" width="10.5703125" style="307" customWidth="1"/>
    <col min="16162" max="16162" width="10.28515625" style="307" customWidth="1"/>
    <col min="16163" max="16164" width="10.5703125" style="307" customWidth="1"/>
    <col min="16165" max="16165" width="10.28515625" style="307" customWidth="1"/>
    <col min="16166" max="16384" width="9.140625" style="307"/>
  </cols>
  <sheetData>
    <row r="1" spans="1:43" s="307" customFormat="1" ht="15.75">
      <c r="A1" s="306" t="s">
        <v>127</v>
      </c>
      <c r="B1" s="306"/>
      <c r="C1" s="306"/>
      <c r="T1" s="306" t="s">
        <v>127</v>
      </c>
      <c r="U1" s="306"/>
      <c r="V1" s="306"/>
    </row>
    <row r="2" spans="1:43" s="307" customFormat="1" ht="15.75">
      <c r="A2" s="308" t="s">
        <v>128</v>
      </c>
      <c r="B2" s="308"/>
      <c r="C2" s="308"/>
      <c r="T2" s="308" t="s">
        <v>128</v>
      </c>
      <c r="U2" s="308"/>
      <c r="V2" s="308"/>
    </row>
    <row r="3" spans="1:43" s="307" customFormat="1" ht="16.5" thickBot="1">
      <c r="A3" s="309" t="s">
        <v>129</v>
      </c>
      <c r="T3" s="309" t="s">
        <v>129</v>
      </c>
    </row>
    <row r="4" spans="1:43" s="307" customFormat="1" ht="12.95" customHeight="1">
      <c r="A4" s="310"/>
      <c r="B4" s="311" t="s">
        <v>130</v>
      </c>
      <c r="C4" s="312"/>
      <c r="D4" s="312"/>
      <c r="E4" s="312"/>
      <c r="F4" s="312"/>
      <c r="G4" s="312"/>
      <c r="H4" s="312"/>
      <c r="I4" s="312"/>
      <c r="J4" s="312"/>
      <c r="K4" s="312"/>
      <c r="L4" s="312"/>
      <c r="M4" s="312"/>
      <c r="N4" s="312"/>
      <c r="O4" s="312"/>
      <c r="P4" s="312"/>
      <c r="Q4" s="312"/>
      <c r="R4" s="312"/>
      <c r="T4" s="311"/>
      <c r="U4" s="311" t="s">
        <v>131</v>
      </c>
      <c r="V4" s="312"/>
      <c r="W4" s="312"/>
      <c r="X4" s="312"/>
      <c r="Y4" s="312"/>
      <c r="Z4" s="312"/>
      <c r="AA4" s="312"/>
      <c r="AB4" s="312"/>
      <c r="AC4" s="312"/>
      <c r="AD4" s="312"/>
      <c r="AE4" s="312"/>
      <c r="AF4" s="312"/>
      <c r="AG4" s="312"/>
      <c r="AH4" s="312"/>
      <c r="AI4" s="312"/>
      <c r="AJ4" s="312"/>
      <c r="AK4" s="312"/>
    </row>
    <row r="5" spans="1:43" s="307" customFormat="1" ht="12.95" customHeight="1">
      <c r="B5" s="307" t="s">
        <v>132</v>
      </c>
      <c r="U5" s="307" t="s">
        <v>133</v>
      </c>
    </row>
    <row r="6" spans="1:43" s="307" customFormat="1" ht="12.95" customHeight="1" thickBot="1"/>
    <row r="7" spans="1:43" s="316" customFormat="1" ht="38.25" customHeight="1" thickBot="1">
      <c r="A7" s="313" t="s">
        <v>134</v>
      </c>
      <c r="B7" s="314" t="s">
        <v>135</v>
      </c>
      <c r="C7" s="314" t="s">
        <v>136</v>
      </c>
      <c r="D7" s="314" t="s">
        <v>137</v>
      </c>
      <c r="E7" s="314" t="s">
        <v>138</v>
      </c>
      <c r="F7" s="314" t="s">
        <v>139</v>
      </c>
      <c r="G7" s="314" t="s">
        <v>140</v>
      </c>
      <c r="H7" s="314" t="s">
        <v>141</v>
      </c>
      <c r="I7" s="314" t="s">
        <v>142</v>
      </c>
      <c r="J7" s="314" t="s">
        <v>143</v>
      </c>
      <c r="K7" s="314" t="s">
        <v>144</v>
      </c>
      <c r="L7" s="314" t="s">
        <v>145</v>
      </c>
      <c r="M7" s="314" t="s">
        <v>146</v>
      </c>
      <c r="N7" s="314" t="s">
        <v>147</v>
      </c>
      <c r="O7" s="314" t="s">
        <v>148</v>
      </c>
      <c r="P7" s="314" t="s">
        <v>149</v>
      </c>
      <c r="Q7" s="314" t="s">
        <v>150</v>
      </c>
      <c r="R7" s="315" t="s">
        <v>151</v>
      </c>
      <c r="T7" s="317" t="s">
        <v>134</v>
      </c>
      <c r="U7" s="314" t="s">
        <v>135</v>
      </c>
      <c r="V7" s="314" t="s">
        <v>136</v>
      </c>
      <c r="W7" s="314" t="s">
        <v>137</v>
      </c>
      <c r="X7" s="314" t="s">
        <v>138</v>
      </c>
      <c r="Y7" s="314" t="s">
        <v>139</v>
      </c>
      <c r="Z7" s="314" t="s">
        <v>140</v>
      </c>
      <c r="AA7" s="314" t="s">
        <v>141</v>
      </c>
      <c r="AB7" s="314" t="s">
        <v>142</v>
      </c>
      <c r="AC7" s="314" t="s">
        <v>143</v>
      </c>
      <c r="AD7" s="314" t="s">
        <v>144</v>
      </c>
      <c r="AE7" s="314" t="s">
        <v>145</v>
      </c>
      <c r="AF7" s="314" t="s">
        <v>146</v>
      </c>
      <c r="AG7" s="314" t="s">
        <v>147</v>
      </c>
      <c r="AH7" s="314" t="s">
        <v>148</v>
      </c>
      <c r="AI7" s="314" t="s">
        <v>149</v>
      </c>
      <c r="AJ7" s="314" t="s">
        <v>150</v>
      </c>
      <c r="AK7" s="315" t="s">
        <v>151</v>
      </c>
    </row>
    <row r="8" spans="1:43" s="307" customFormat="1" ht="12.95" customHeight="1">
      <c r="A8" s="318" t="s">
        <v>152</v>
      </c>
      <c r="B8" s="319">
        <v>2727</v>
      </c>
      <c r="C8" s="319">
        <v>3243</v>
      </c>
      <c r="D8" s="320">
        <v>5004</v>
      </c>
      <c r="E8" s="319">
        <v>4937</v>
      </c>
      <c r="F8" s="319">
        <v>3986.27</v>
      </c>
      <c r="G8" s="319">
        <v>2918.6444430330034</v>
      </c>
      <c r="H8" s="319">
        <v>6021</v>
      </c>
      <c r="I8" s="319">
        <v>3456</v>
      </c>
      <c r="J8" s="319">
        <v>3210</v>
      </c>
      <c r="K8" s="319">
        <v>4000</v>
      </c>
      <c r="L8" s="319">
        <v>3342.843092343046</v>
      </c>
      <c r="M8" s="319">
        <v>4769.9334146341471</v>
      </c>
      <c r="N8" s="319">
        <v>2862</v>
      </c>
      <c r="O8" s="319">
        <v>3214.9806362351082</v>
      </c>
      <c r="P8" s="319">
        <v>5873</v>
      </c>
      <c r="Q8" s="319">
        <v>4750</v>
      </c>
      <c r="R8" s="319">
        <v>2754.2759931958608</v>
      </c>
      <c r="S8" s="319"/>
      <c r="T8" s="321" t="s">
        <v>152</v>
      </c>
      <c r="U8" s="319">
        <v>3008</v>
      </c>
      <c r="V8" s="319">
        <v>2663</v>
      </c>
      <c r="W8" s="320">
        <v>3494</v>
      </c>
      <c r="X8" s="319">
        <v>4467</v>
      </c>
      <c r="Y8" s="319">
        <v>3522.59</v>
      </c>
      <c r="Z8" s="319">
        <v>2834.8393391977534</v>
      </c>
      <c r="AA8" s="319">
        <v>6816</v>
      </c>
      <c r="AB8" s="319">
        <v>3022</v>
      </c>
      <c r="AC8" s="319">
        <v>2860</v>
      </c>
      <c r="AD8" s="319">
        <v>2640</v>
      </c>
      <c r="AE8" s="319">
        <v>3299.1517226232645</v>
      </c>
      <c r="AF8" s="319">
        <v>3620.8452411575568</v>
      </c>
      <c r="AG8" s="319">
        <v>2656</v>
      </c>
      <c r="AH8" s="319">
        <v>3233.9164870735708</v>
      </c>
      <c r="AI8" s="319">
        <v>5605</v>
      </c>
      <c r="AJ8" s="319">
        <v>3211</v>
      </c>
      <c r="AK8" s="319">
        <v>2499.0089302648444</v>
      </c>
      <c r="AL8" s="319"/>
      <c r="AN8" s="322"/>
      <c r="AO8" s="322"/>
      <c r="AP8" s="322"/>
      <c r="AQ8" s="322"/>
    </row>
    <row r="9" spans="1:43" s="307" customFormat="1" ht="12.95" customHeight="1">
      <c r="A9" s="318" t="s">
        <v>153</v>
      </c>
      <c r="B9" s="319">
        <v>2727</v>
      </c>
      <c r="C9" s="319">
        <v>3947</v>
      </c>
      <c r="D9" s="320">
        <v>6199</v>
      </c>
      <c r="E9" s="319">
        <v>5284</v>
      </c>
      <c r="F9" s="319">
        <v>4062.31</v>
      </c>
      <c r="G9" s="319">
        <v>3492.6175892078818</v>
      </c>
      <c r="H9" s="319">
        <v>7929</v>
      </c>
      <c r="I9" s="319">
        <v>3314</v>
      </c>
      <c r="J9" s="319">
        <v>4237</v>
      </c>
      <c r="K9" s="319">
        <v>4800</v>
      </c>
      <c r="L9" s="323"/>
      <c r="M9" s="319">
        <v>4827.2275</v>
      </c>
      <c r="N9" s="319">
        <v>3401</v>
      </c>
      <c r="O9" s="319">
        <v>3679.1233364738014</v>
      </c>
      <c r="P9" s="319">
        <v>6095</v>
      </c>
      <c r="Q9" s="319">
        <v>5759</v>
      </c>
      <c r="R9" s="319">
        <v>2869.2977343626994</v>
      </c>
      <c r="S9" s="319"/>
      <c r="T9" s="321" t="s">
        <v>153</v>
      </c>
      <c r="U9" s="319">
        <v>3117</v>
      </c>
      <c r="V9" s="319">
        <v>2811</v>
      </c>
      <c r="W9" s="320">
        <v>5252</v>
      </c>
      <c r="X9" s="319">
        <v>5284</v>
      </c>
      <c r="Y9" s="319">
        <v>3734.72</v>
      </c>
      <c r="Z9" s="319">
        <v>3014.0905253358019</v>
      </c>
      <c r="AA9" s="319">
        <v>7089</v>
      </c>
      <c r="AB9" s="319">
        <v>3304</v>
      </c>
      <c r="AC9" s="319">
        <v>3642</v>
      </c>
      <c r="AD9" s="319">
        <v>2869</v>
      </c>
      <c r="AE9" s="319">
        <v>3342.843092343046</v>
      </c>
      <c r="AF9" s="319">
        <v>4725.6581337047346</v>
      </c>
      <c r="AG9" s="319">
        <v>3013</v>
      </c>
      <c r="AH9" s="319">
        <v>3575.0243571018236</v>
      </c>
      <c r="AI9" s="319">
        <v>6186</v>
      </c>
      <c r="AJ9" s="319">
        <v>3777</v>
      </c>
      <c r="AK9" s="319">
        <v>2768.7514044554769</v>
      </c>
      <c r="AL9" s="319"/>
      <c r="AN9" s="322"/>
      <c r="AO9" s="322"/>
      <c r="AP9" s="322"/>
      <c r="AQ9" s="322"/>
    </row>
    <row r="10" spans="1:43" s="307" customFormat="1" ht="12.95" customHeight="1">
      <c r="A10" s="318" t="s">
        <v>154</v>
      </c>
      <c r="B10" s="319">
        <v>4181</v>
      </c>
      <c r="C10" s="319">
        <v>4501</v>
      </c>
      <c r="D10" s="320">
        <v>6437</v>
      </c>
      <c r="E10" s="319">
        <v>6466</v>
      </c>
      <c r="F10" s="319">
        <v>4518.37</v>
      </c>
      <c r="G10" s="319">
        <v>3381.7189556049398</v>
      </c>
      <c r="H10" s="319">
        <v>8247</v>
      </c>
      <c r="I10" s="319">
        <v>3604</v>
      </c>
      <c r="J10" s="319">
        <v>4927</v>
      </c>
      <c r="K10" s="319">
        <v>5149</v>
      </c>
      <c r="L10" s="323"/>
      <c r="M10" s="319">
        <v>7274.7460930232555</v>
      </c>
      <c r="N10" s="319">
        <v>3420</v>
      </c>
      <c r="O10" s="319">
        <v>4749.124321233212</v>
      </c>
      <c r="P10" s="319">
        <v>7509</v>
      </c>
      <c r="Q10" s="319">
        <v>6308.702546679795</v>
      </c>
      <c r="R10" s="319">
        <v>2871.9394821059977</v>
      </c>
      <c r="S10" s="319"/>
      <c r="T10" s="321" t="s">
        <v>154</v>
      </c>
      <c r="U10" s="319">
        <v>3500</v>
      </c>
      <c r="V10" s="319">
        <v>3017</v>
      </c>
      <c r="W10" s="320">
        <v>5490</v>
      </c>
      <c r="X10" s="319">
        <v>5797</v>
      </c>
      <c r="Y10" s="319">
        <v>3805.67</v>
      </c>
      <c r="Z10" s="319">
        <v>3241.4152281047673</v>
      </c>
      <c r="AA10" s="319">
        <v>7192</v>
      </c>
      <c r="AB10" s="319">
        <v>3309</v>
      </c>
      <c r="AC10" s="319">
        <v>4209</v>
      </c>
      <c r="AD10" s="319">
        <v>2960</v>
      </c>
      <c r="AE10" s="323"/>
      <c r="AF10" s="319">
        <v>6444.7219937694708</v>
      </c>
      <c r="AG10" s="319">
        <v>3469</v>
      </c>
      <c r="AH10" s="319">
        <v>3831.4004059944446</v>
      </c>
      <c r="AI10" s="319">
        <v>7302</v>
      </c>
      <c r="AJ10" s="319">
        <v>7062.8590500527116</v>
      </c>
      <c r="AK10" s="319">
        <v>2499.814669439068</v>
      </c>
      <c r="AL10" s="319"/>
      <c r="AN10" s="322"/>
      <c r="AO10" s="322"/>
      <c r="AP10" s="322"/>
      <c r="AQ10" s="322"/>
    </row>
    <row r="11" spans="1:43" s="307" customFormat="1" ht="12.95" customHeight="1">
      <c r="A11" s="318" t="s">
        <v>155</v>
      </c>
      <c r="B11" s="319">
        <v>4725</v>
      </c>
      <c r="C11" s="319">
        <v>5700</v>
      </c>
      <c r="D11" s="320">
        <v>7999</v>
      </c>
      <c r="E11" s="319">
        <v>8934</v>
      </c>
      <c r="F11" s="319">
        <v>5180.5600000000004</v>
      </c>
      <c r="G11" s="319">
        <v>3901.5783100650528</v>
      </c>
      <c r="H11" s="319">
        <v>8129</v>
      </c>
      <c r="I11" s="319">
        <v>4143</v>
      </c>
      <c r="J11" s="319">
        <v>5453</v>
      </c>
      <c r="K11" s="319">
        <v>4776</v>
      </c>
      <c r="L11" s="323"/>
      <c r="M11" s="319">
        <v>7360.018660714285</v>
      </c>
      <c r="N11" s="319">
        <v>4080</v>
      </c>
      <c r="O11" s="319">
        <v>5049.9693723371529</v>
      </c>
      <c r="P11" s="319">
        <v>8000</v>
      </c>
      <c r="Q11" s="319">
        <v>6294</v>
      </c>
      <c r="R11" s="319">
        <v>4153.4899053773815</v>
      </c>
      <c r="S11" s="319"/>
      <c r="T11" s="321" t="s">
        <v>155</v>
      </c>
      <c r="U11" s="319">
        <v>4422</v>
      </c>
      <c r="V11" s="319">
        <v>4092</v>
      </c>
      <c r="W11" s="320">
        <v>7137</v>
      </c>
      <c r="X11" s="319">
        <v>6992</v>
      </c>
      <c r="Y11" s="319">
        <v>5093.57</v>
      </c>
      <c r="Z11" s="319">
        <v>3017.729301673899</v>
      </c>
      <c r="AA11" s="319">
        <v>7856</v>
      </c>
      <c r="AB11" s="319">
        <v>3503</v>
      </c>
      <c r="AC11" s="319">
        <v>5403</v>
      </c>
      <c r="AD11" s="319">
        <v>3318</v>
      </c>
      <c r="AE11" s="319">
        <v>3307.3454575226833</v>
      </c>
      <c r="AF11" s="319">
        <v>7242.73</v>
      </c>
      <c r="AG11" s="319">
        <v>3517</v>
      </c>
      <c r="AH11" s="319">
        <v>4932.7472788166569</v>
      </c>
      <c r="AI11" s="319">
        <v>7523</v>
      </c>
      <c r="AJ11" s="319">
        <v>5289</v>
      </c>
      <c r="AK11" s="319">
        <v>3258.0908026063094</v>
      </c>
      <c r="AL11" s="319"/>
      <c r="AN11" s="322"/>
      <c r="AO11" s="322"/>
      <c r="AP11" s="322"/>
      <c r="AQ11" s="322"/>
    </row>
    <row r="12" spans="1:43" s="307" customFormat="1" ht="12.95" customHeight="1">
      <c r="A12" s="318" t="s">
        <v>156</v>
      </c>
      <c r="B12" s="319">
        <v>4199</v>
      </c>
      <c r="C12" s="319">
        <v>4994</v>
      </c>
      <c r="D12" s="320">
        <v>8053</v>
      </c>
      <c r="E12" s="319">
        <v>8114</v>
      </c>
      <c r="F12" s="319">
        <v>6235.53</v>
      </c>
      <c r="G12" s="319">
        <v>4651.0565686409054</v>
      </c>
      <c r="H12" s="319">
        <v>8420</v>
      </c>
      <c r="I12" s="319">
        <v>4645</v>
      </c>
      <c r="J12" s="319">
        <v>5201</v>
      </c>
      <c r="K12" s="319">
        <v>4900</v>
      </c>
      <c r="L12" s="319">
        <v>4784.1436908150845</v>
      </c>
      <c r="M12" s="319">
        <v>6837.7613698630166</v>
      </c>
      <c r="N12" s="319">
        <v>4069</v>
      </c>
      <c r="O12" s="319">
        <v>5034.7207634520437</v>
      </c>
      <c r="P12" s="319">
        <v>8740</v>
      </c>
      <c r="Q12" s="319">
        <v>6444.2875319886825</v>
      </c>
      <c r="R12" s="319">
        <v>4207.569891468539</v>
      </c>
      <c r="S12" s="319"/>
      <c r="T12" s="321" t="s">
        <v>156</v>
      </c>
      <c r="U12" s="319">
        <v>4651</v>
      </c>
      <c r="V12" s="319">
        <v>4466</v>
      </c>
      <c r="W12" s="320">
        <v>7440</v>
      </c>
      <c r="X12" s="319">
        <v>7238</v>
      </c>
      <c r="Y12" s="319">
        <v>5697.62</v>
      </c>
      <c r="Z12" s="319">
        <v>4765.9782331067408</v>
      </c>
      <c r="AA12" s="319">
        <v>8060</v>
      </c>
      <c r="AB12" s="319">
        <v>4125</v>
      </c>
      <c r="AC12" s="319">
        <v>5212</v>
      </c>
      <c r="AD12" s="319">
        <v>3588</v>
      </c>
      <c r="AE12" s="319">
        <v>4253.2763171538181</v>
      </c>
      <c r="AF12" s="319">
        <v>5425.8170491803276</v>
      </c>
      <c r="AG12" s="319">
        <v>4124</v>
      </c>
      <c r="AH12" s="319">
        <v>5121.0452865480565</v>
      </c>
      <c r="AI12" s="319">
        <v>7879</v>
      </c>
      <c r="AJ12" s="319">
        <v>5835.8065774052884</v>
      </c>
      <c r="AK12" s="319">
        <v>4015.4138644710392</v>
      </c>
      <c r="AL12" s="319"/>
      <c r="AN12" s="322"/>
      <c r="AO12" s="322"/>
      <c r="AP12" s="322"/>
      <c r="AQ12" s="322"/>
    </row>
    <row r="13" spans="1:43" s="307" customFormat="1" ht="12.95" customHeight="1">
      <c r="A13" s="318" t="s">
        <v>157</v>
      </c>
      <c r="B13" s="319">
        <v>4995</v>
      </c>
      <c r="C13" s="319">
        <v>4829</v>
      </c>
      <c r="D13" s="320">
        <v>7402</v>
      </c>
      <c r="E13" s="319">
        <v>7887</v>
      </c>
      <c r="F13" s="319">
        <v>6457.54</v>
      </c>
      <c r="G13" s="319">
        <v>4475.1555757365932</v>
      </c>
      <c r="H13" s="319">
        <v>8355</v>
      </c>
      <c r="I13" s="319">
        <v>5047</v>
      </c>
      <c r="J13" s="319">
        <v>5062</v>
      </c>
      <c r="K13" s="319">
        <v>4900</v>
      </c>
      <c r="L13" s="319">
        <v>4937.4341366922436</v>
      </c>
      <c r="M13" s="319">
        <v>7563.7102264150944</v>
      </c>
      <c r="N13" s="319">
        <v>4357</v>
      </c>
      <c r="O13" s="319">
        <v>5731.1361878311072</v>
      </c>
      <c r="P13" s="319">
        <v>9561</v>
      </c>
      <c r="Q13" s="319">
        <v>5495.1363101962943</v>
      </c>
      <c r="R13" s="319">
        <v>3965.476806584014</v>
      </c>
      <c r="S13" s="319"/>
      <c r="T13" s="321" t="s">
        <v>157</v>
      </c>
      <c r="U13" s="319">
        <v>5079</v>
      </c>
      <c r="V13" s="319">
        <v>4582</v>
      </c>
      <c r="W13" s="320">
        <v>6294</v>
      </c>
      <c r="X13" s="319">
        <v>7495</v>
      </c>
      <c r="Y13" s="319">
        <v>5717.63</v>
      </c>
      <c r="Z13" s="319">
        <v>4629.1011076060113</v>
      </c>
      <c r="AA13" s="319">
        <v>7985</v>
      </c>
      <c r="AB13" s="319">
        <v>4597</v>
      </c>
      <c r="AC13" s="319">
        <v>5076</v>
      </c>
      <c r="AD13" s="319">
        <v>3806</v>
      </c>
      <c r="AE13" s="319">
        <v>4441.7399882129157</v>
      </c>
      <c r="AF13" s="319">
        <v>6865.0718181818183</v>
      </c>
      <c r="AG13" s="319">
        <v>4365</v>
      </c>
      <c r="AH13" s="319">
        <v>4697.0241374207671</v>
      </c>
      <c r="AI13" s="319">
        <v>8571</v>
      </c>
      <c r="AJ13" s="319">
        <v>5625</v>
      </c>
      <c r="AK13" s="319">
        <v>3822.8672906610645</v>
      </c>
      <c r="AL13" s="319"/>
      <c r="AN13" s="322"/>
      <c r="AO13" s="322"/>
      <c r="AP13" s="322"/>
      <c r="AQ13" s="322"/>
    </row>
    <row r="14" spans="1:43" s="307" customFormat="1" ht="12.95" customHeight="1">
      <c r="A14" s="318" t="s">
        <v>158</v>
      </c>
      <c r="B14" s="319">
        <v>5128</v>
      </c>
      <c r="C14" s="319">
        <v>4893</v>
      </c>
      <c r="D14" s="320">
        <v>7210</v>
      </c>
      <c r="E14" s="319">
        <v>7737</v>
      </c>
      <c r="F14" s="319">
        <v>6257.59</v>
      </c>
      <c r="G14" s="319">
        <v>4528.6138082218995</v>
      </c>
      <c r="H14" s="319">
        <v>8084</v>
      </c>
      <c r="I14" s="319">
        <v>5011</v>
      </c>
      <c r="J14" s="319">
        <v>5048</v>
      </c>
      <c r="K14" s="319">
        <v>4800</v>
      </c>
      <c r="L14" s="319">
        <v>4919.7777565334836</v>
      </c>
      <c r="M14" s="319">
        <v>7479.8291087344041</v>
      </c>
      <c r="N14" s="319">
        <v>4188</v>
      </c>
      <c r="O14" s="319">
        <v>5722.909843580409</v>
      </c>
      <c r="P14" s="319">
        <v>9427</v>
      </c>
      <c r="Q14" s="319">
        <v>5728.2365080640757</v>
      </c>
      <c r="R14" s="319">
        <v>3965.331612889292</v>
      </c>
      <c r="S14" s="319"/>
      <c r="T14" s="321" t="s">
        <v>158</v>
      </c>
      <c r="U14" s="319">
        <v>5160</v>
      </c>
      <c r="V14" s="319">
        <v>4540</v>
      </c>
      <c r="W14" s="320">
        <v>6473</v>
      </c>
      <c r="X14" s="319">
        <v>7301</v>
      </c>
      <c r="Y14" s="319">
        <v>5791.06</v>
      </c>
      <c r="Z14" s="319">
        <v>4407.7071046698375</v>
      </c>
      <c r="AA14" s="319">
        <v>8000</v>
      </c>
      <c r="AB14" s="319">
        <v>4861</v>
      </c>
      <c r="AC14" s="319">
        <v>5103</v>
      </c>
      <c r="AD14" s="319">
        <v>4389</v>
      </c>
      <c r="AE14" s="319">
        <v>4252.5401836660867</v>
      </c>
      <c r="AF14" s="319">
        <v>7597.5083333333341</v>
      </c>
      <c r="AG14" s="319">
        <v>4163</v>
      </c>
      <c r="AH14" s="319">
        <v>5361.7065440383285</v>
      </c>
      <c r="AI14" s="319">
        <v>8535</v>
      </c>
      <c r="AJ14" s="319">
        <v>5268</v>
      </c>
      <c r="AK14" s="319">
        <v>4108</v>
      </c>
      <c r="AL14" s="319"/>
      <c r="AN14" s="322"/>
      <c r="AO14" s="322"/>
      <c r="AP14" s="322"/>
      <c r="AQ14" s="322"/>
    </row>
    <row r="15" spans="1:43" s="307" customFormat="1" ht="12.95" customHeight="1">
      <c r="A15" s="318" t="s">
        <v>159</v>
      </c>
      <c r="B15" s="319">
        <v>5651</v>
      </c>
      <c r="C15" s="319">
        <v>5035</v>
      </c>
      <c r="D15" s="320">
        <v>8509</v>
      </c>
      <c r="E15" s="319">
        <v>7897</v>
      </c>
      <c r="F15" s="319">
        <v>6599</v>
      </c>
      <c r="G15" s="319">
        <v>5281.0538976249909</v>
      </c>
      <c r="H15" s="319">
        <v>8034</v>
      </c>
      <c r="I15" s="319">
        <v>5174</v>
      </c>
      <c r="J15" s="319">
        <v>4962</v>
      </c>
      <c r="K15" s="319">
        <v>4800</v>
      </c>
      <c r="L15" s="319">
        <v>4930.917490277614</v>
      </c>
      <c r="M15" s="319">
        <v>7338.0298484848481</v>
      </c>
      <c r="N15" s="319">
        <v>4215</v>
      </c>
      <c r="O15" s="319">
        <v>5663.5988668029759</v>
      </c>
      <c r="P15" s="319">
        <v>9300</v>
      </c>
      <c r="Q15" s="319">
        <v>6299.305540365307</v>
      </c>
      <c r="R15" s="319">
        <v>3985.6435877360113</v>
      </c>
      <c r="S15" s="319"/>
      <c r="T15" s="321" t="s">
        <v>159</v>
      </c>
      <c r="U15" s="319">
        <v>4973</v>
      </c>
      <c r="V15" s="319">
        <v>4982</v>
      </c>
      <c r="W15" s="320">
        <v>7740</v>
      </c>
      <c r="X15" s="319">
        <v>7209</v>
      </c>
      <c r="Y15" s="319">
        <v>5113.46</v>
      </c>
      <c r="Z15" s="319">
        <v>4879.7046959856898</v>
      </c>
      <c r="AA15" s="319">
        <v>8027</v>
      </c>
      <c r="AB15" s="319">
        <v>4531</v>
      </c>
      <c r="AC15" s="319">
        <v>5041</v>
      </c>
      <c r="AD15" s="319">
        <v>4324</v>
      </c>
      <c r="AE15" s="319">
        <v>3916.8410722556032</v>
      </c>
      <c r="AF15" s="319">
        <v>7070.4408771929811</v>
      </c>
      <c r="AG15" s="319">
        <v>4177</v>
      </c>
      <c r="AH15" s="319">
        <v>5448.2518156702063</v>
      </c>
      <c r="AI15" s="319">
        <v>8611</v>
      </c>
      <c r="AJ15" s="319">
        <v>5349</v>
      </c>
      <c r="AK15" s="319">
        <v>3842.1576400799077</v>
      </c>
      <c r="AL15" s="319"/>
      <c r="AN15" s="322"/>
      <c r="AO15" s="322"/>
      <c r="AP15" s="322"/>
      <c r="AQ15" s="322"/>
    </row>
    <row r="16" spans="1:43" s="307" customFormat="1" ht="12.95" customHeight="1">
      <c r="A16" s="318" t="s">
        <v>160</v>
      </c>
      <c r="B16" s="319">
        <v>5115</v>
      </c>
      <c r="C16" s="319">
        <v>4959</v>
      </c>
      <c r="D16" s="320">
        <v>8454</v>
      </c>
      <c r="E16" s="319">
        <v>7169</v>
      </c>
      <c r="F16" s="319">
        <v>6303.43</v>
      </c>
      <c r="G16" s="319">
        <v>5395.8754052543054</v>
      </c>
      <c r="H16" s="319">
        <v>8012</v>
      </c>
      <c r="I16" s="319">
        <v>5170</v>
      </c>
      <c r="J16" s="319">
        <v>5480</v>
      </c>
      <c r="K16" s="319">
        <v>4924</v>
      </c>
      <c r="L16" s="319">
        <v>4943.0455049900174</v>
      </c>
      <c r="M16" s="319">
        <v>7320.2175722543361</v>
      </c>
      <c r="N16" s="319">
        <v>4433</v>
      </c>
      <c r="O16" s="319">
        <v>5520.6658442040707</v>
      </c>
      <c r="P16" s="319">
        <v>9235</v>
      </c>
      <c r="Q16" s="319">
        <v>5704.4814223479416</v>
      </c>
      <c r="R16" s="319">
        <v>4012.3665088028865</v>
      </c>
      <c r="S16" s="319"/>
      <c r="T16" s="321" t="s">
        <v>160</v>
      </c>
      <c r="U16" s="319">
        <v>5141</v>
      </c>
      <c r="V16" s="319">
        <v>4670</v>
      </c>
      <c r="W16" s="320">
        <v>7042</v>
      </c>
      <c r="X16" s="319">
        <v>6694</v>
      </c>
      <c r="Y16" s="319">
        <v>5153.5200000000004</v>
      </c>
      <c r="Z16" s="319">
        <v>4917.5322818859349</v>
      </c>
      <c r="AA16" s="319">
        <v>7814</v>
      </c>
      <c r="AB16" s="319">
        <v>5073</v>
      </c>
      <c r="AC16" s="319">
        <v>5214</v>
      </c>
      <c r="AD16" s="319">
        <v>4524</v>
      </c>
      <c r="AE16" s="319">
        <v>3916.1976320548611</v>
      </c>
      <c r="AF16" s="319">
        <v>6854.3706451612898</v>
      </c>
      <c r="AG16" s="319">
        <v>3947</v>
      </c>
      <c r="AH16" s="319">
        <v>5454.7269379491763</v>
      </c>
      <c r="AI16" s="319">
        <v>8325</v>
      </c>
      <c r="AJ16" s="319">
        <v>5891</v>
      </c>
      <c r="AK16" s="319">
        <v>3892.2443760865604</v>
      </c>
      <c r="AL16" s="319"/>
      <c r="AN16" s="322"/>
      <c r="AO16" s="322"/>
      <c r="AP16" s="322"/>
      <c r="AQ16" s="322"/>
    </row>
    <row r="17" spans="1:43" s="307" customFormat="1" ht="12.95" customHeight="1">
      <c r="A17" s="318" t="s">
        <v>161</v>
      </c>
      <c r="B17" s="319">
        <v>4725</v>
      </c>
      <c r="C17" s="319">
        <v>4989</v>
      </c>
      <c r="D17" s="320">
        <v>6609</v>
      </c>
      <c r="E17" s="319">
        <v>6342</v>
      </c>
      <c r="F17" s="319">
        <v>6676.96</v>
      </c>
      <c r="G17" s="319">
        <v>5208.196857052586</v>
      </c>
      <c r="H17" s="319">
        <v>7751</v>
      </c>
      <c r="I17" s="319">
        <v>5266</v>
      </c>
      <c r="J17" s="319">
        <v>5329</v>
      </c>
      <c r="K17" s="319">
        <v>4761</v>
      </c>
      <c r="L17" s="319">
        <v>4967.615536839141</v>
      </c>
      <c r="M17" s="319">
        <v>7277.0322452229329</v>
      </c>
      <c r="N17" s="319">
        <v>4069</v>
      </c>
      <c r="O17" s="319">
        <v>5469.0425237670988</v>
      </c>
      <c r="P17" s="319">
        <v>9821</v>
      </c>
      <c r="Q17" s="319">
        <v>5027.1385124371709</v>
      </c>
      <c r="R17" s="319">
        <v>3891.690288772736</v>
      </c>
      <c r="S17" s="319"/>
      <c r="T17" s="321" t="s">
        <v>161</v>
      </c>
      <c r="U17" s="319">
        <v>5177</v>
      </c>
      <c r="V17" s="319">
        <v>4749</v>
      </c>
      <c r="W17" s="320">
        <v>6193</v>
      </c>
      <c r="X17" s="319">
        <v>6384</v>
      </c>
      <c r="Y17" s="319">
        <v>5772.17</v>
      </c>
      <c r="Z17" s="319">
        <v>4608.7499186239493</v>
      </c>
      <c r="AA17" s="319">
        <v>7518</v>
      </c>
      <c r="AB17" s="319">
        <v>5217</v>
      </c>
      <c r="AC17" s="319">
        <v>5542</v>
      </c>
      <c r="AD17" s="319">
        <v>4353</v>
      </c>
      <c r="AE17" s="319">
        <v>3765.3113516433118</v>
      </c>
      <c r="AF17" s="319">
        <v>6767.9773417721517</v>
      </c>
      <c r="AG17" s="319">
        <v>4401</v>
      </c>
      <c r="AH17" s="319">
        <v>5663.1861692202865</v>
      </c>
      <c r="AI17" s="319">
        <v>8149</v>
      </c>
      <c r="AJ17" s="319">
        <v>5513</v>
      </c>
      <c r="AK17" s="319">
        <v>3770.7530750993733</v>
      </c>
      <c r="AL17" s="319"/>
      <c r="AN17" s="322"/>
      <c r="AO17" s="322"/>
      <c r="AP17" s="322"/>
      <c r="AQ17" s="322"/>
    </row>
    <row r="18" spans="1:43" s="307" customFormat="1" ht="12.95" customHeight="1">
      <c r="A18" s="318" t="s">
        <v>162</v>
      </c>
      <c r="B18" s="319">
        <v>5510</v>
      </c>
      <c r="C18" s="319">
        <v>4940</v>
      </c>
      <c r="D18" s="320">
        <v>6800</v>
      </c>
      <c r="E18" s="319">
        <v>6290</v>
      </c>
      <c r="F18" s="319">
        <v>6482.04</v>
      </c>
      <c r="G18" s="319">
        <v>5110.5935501481781</v>
      </c>
      <c r="H18" s="319">
        <v>7675</v>
      </c>
      <c r="I18" s="319">
        <v>5177</v>
      </c>
      <c r="J18" s="319">
        <v>5308</v>
      </c>
      <c r="K18" s="319">
        <v>4650</v>
      </c>
      <c r="L18" s="319">
        <v>4993.3039213623124</v>
      </c>
      <c r="M18" s="319">
        <v>7200.4367667844563</v>
      </c>
      <c r="N18" s="319">
        <v>3966</v>
      </c>
      <c r="O18" s="319">
        <v>5310.2916241444527</v>
      </c>
      <c r="P18" s="319">
        <v>9880</v>
      </c>
      <c r="Q18" s="319">
        <v>5014</v>
      </c>
      <c r="R18" s="319">
        <v>3574.8866305361057</v>
      </c>
      <c r="S18" s="319"/>
      <c r="T18" s="321" t="s">
        <v>162</v>
      </c>
      <c r="U18" s="319">
        <v>5005</v>
      </c>
      <c r="V18" s="319">
        <v>5023</v>
      </c>
      <c r="W18" s="320">
        <v>5309</v>
      </c>
      <c r="X18" s="319">
        <v>6241</v>
      </c>
      <c r="Y18" s="319">
        <v>4994.9399999999996</v>
      </c>
      <c r="Z18" s="319">
        <v>4821.6240107387803</v>
      </c>
      <c r="AA18" s="319">
        <v>7373</v>
      </c>
      <c r="AB18" s="319">
        <v>4746</v>
      </c>
      <c r="AC18" s="319">
        <v>4746</v>
      </c>
      <c r="AD18" s="319">
        <v>4419</v>
      </c>
      <c r="AE18" s="319">
        <v>3776.4890591603621</v>
      </c>
      <c r="AF18" s="319">
        <v>6364.8349166666649</v>
      </c>
      <c r="AG18" s="319">
        <v>3965</v>
      </c>
      <c r="AH18" s="319">
        <v>5174.4091222280422</v>
      </c>
      <c r="AI18" s="319">
        <v>7543</v>
      </c>
      <c r="AJ18" s="319">
        <v>5218</v>
      </c>
      <c r="AK18" s="319">
        <v>3646.170595668304</v>
      </c>
      <c r="AL18" s="319"/>
      <c r="AN18" s="322"/>
      <c r="AO18" s="322"/>
      <c r="AP18" s="322"/>
      <c r="AQ18" s="322"/>
    </row>
    <row r="19" spans="1:43" s="307" customFormat="1" ht="12.95" customHeight="1">
      <c r="A19" s="318" t="s">
        <v>163</v>
      </c>
      <c r="B19" s="319">
        <v>4738</v>
      </c>
      <c r="C19" s="319">
        <v>4897</v>
      </c>
      <c r="D19" s="320">
        <v>6875</v>
      </c>
      <c r="E19" s="319">
        <v>6084</v>
      </c>
      <c r="F19" s="319">
        <v>6614.53</v>
      </c>
      <c r="G19" s="319">
        <v>5098.6099129557433</v>
      </c>
      <c r="H19" s="319">
        <v>7622</v>
      </c>
      <c r="I19" s="319">
        <v>5079</v>
      </c>
      <c r="J19" s="319">
        <v>4960</v>
      </c>
      <c r="K19" s="319">
        <v>4600</v>
      </c>
      <c r="L19" s="319">
        <v>5015.0799795998682</v>
      </c>
      <c r="M19" s="319">
        <v>7232.7185820895575</v>
      </c>
      <c r="N19" s="319">
        <v>3787</v>
      </c>
      <c r="O19" s="319">
        <v>5323.8097475730392</v>
      </c>
      <c r="P19" s="319">
        <v>9859</v>
      </c>
      <c r="Q19" s="319">
        <v>5093</v>
      </c>
      <c r="R19" s="319">
        <v>3538.3316938317557</v>
      </c>
      <c r="S19" s="319"/>
      <c r="T19" s="321" t="s">
        <v>163</v>
      </c>
      <c r="U19" s="319">
        <v>4976</v>
      </c>
      <c r="V19" s="319">
        <v>4835</v>
      </c>
      <c r="W19" s="320">
        <v>5907</v>
      </c>
      <c r="X19" s="319">
        <v>5891</v>
      </c>
      <c r="Y19" s="319">
        <v>5410.83</v>
      </c>
      <c r="Z19" s="319">
        <v>4715.5152503471345</v>
      </c>
      <c r="AA19" s="319">
        <v>7169</v>
      </c>
      <c r="AB19" s="319">
        <v>4693</v>
      </c>
      <c r="AC19" s="319">
        <v>5101</v>
      </c>
      <c r="AD19" s="319">
        <v>4485</v>
      </c>
      <c r="AE19" s="319">
        <v>3471.4591930667075</v>
      </c>
      <c r="AF19" s="319">
        <v>6283.9317730496468</v>
      </c>
      <c r="AG19" s="319">
        <v>3849</v>
      </c>
      <c r="AH19" s="319">
        <v>4958.1786517613582</v>
      </c>
      <c r="AI19" s="319">
        <v>7461</v>
      </c>
      <c r="AJ19" s="319">
        <v>5095</v>
      </c>
      <c r="AK19" s="319">
        <v>3366.4236246574924</v>
      </c>
      <c r="AL19" s="319"/>
      <c r="AN19" s="322"/>
      <c r="AO19" s="322"/>
      <c r="AP19" s="322"/>
      <c r="AQ19" s="322"/>
    </row>
    <row r="20" spans="1:43" s="307" customFormat="1" ht="12.95" customHeight="1">
      <c r="A20" s="318" t="s">
        <v>164</v>
      </c>
      <c r="B20" s="319">
        <v>4925</v>
      </c>
      <c r="C20" s="319">
        <v>4920</v>
      </c>
      <c r="D20" s="320">
        <v>6096</v>
      </c>
      <c r="E20" s="319">
        <v>6294</v>
      </c>
      <c r="F20" s="319">
        <v>5990</v>
      </c>
      <c r="G20" s="319">
        <v>5121.8577390469045</v>
      </c>
      <c r="H20" s="319">
        <v>7631</v>
      </c>
      <c r="I20" s="319">
        <v>5329</v>
      </c>
      <c r="J20" s="319">
        <v>5255</v>
      </c>
      <c r="K20" s="319">
        <v>4496</v>
      </c>
      <c r="L20" s="319">
        <v>5082.9035668133056</v>
      </c>
      <c r="M20" s="319">
        <v>7029.8694912280689</v>
      </c>
      <c r="N20" s="319">
        <v>3742</v>
      </c>
      <c r="O20" s="319">
        <v>5181.4760714294007</v>
      </c>
      <c r="P20" s="319">
        <v>9992.9606220000005</v>
      </c>
      <c r="Q20" s="319">
        <v>5362</v>
      </c>
      <c r="R20" s="319">
        <v>3571</v>
      </c>
      <c r="S20" s="319"/>
      <c r="T20" s="321" t="s">
        <v>164</v>
      </c>
      <c r="U20" s="319">
        <v>4787</v>
      </c>
      <c r="V20" s="319">
        <v>4757</v>
      </c>
      <c r="W20" s="320">
        <v>5804</v>
      </c>
      <c r="X20" s="319">
        <v>5504</v>
      </c>
      <c r="Y20" s="319">
        <v>4524</v>
      </c>
      <c r="Z20" s="319">
        <v>4678.3484674435358</v>
      </c>
      <c r="AA20" s="319">
        <v>6866</v>
      </c>
      <c r="AB20" s="319">
        <v>4437</v>
      </c>
      <c r="AC20" s="319">
        <v>4755</v>
      </c>
      <c r="AD20" s="319">
        <v>4297</v>
      </c>
      <c r="AE20" s="319">
        <v>3669.2636798228691</v>
      </c>
      <c r="AF20" s="319">
        <v>6145.9651069518723</v>
      </c>
      <c r="AG20" s="319">
        <v>3969</v>
      </c>
      <c r="AH20" s="319">
        <v>5406.0365130106893</v>
      </c>
      <c r="AI20" s="319">
        <v>7585.2356970000001</v>
      </c>
      <c r="AJ20" s="319">
        <v>5105</v>
      </c>
      <c r="AK20" s="319">
        <v>3500</v>
      </c>
      <c r="AL20" s="319"/>
      <c r="AN20" s="322"/>
      <c r="AO20" s="322"/>
      <c r="AP20" s="322"/>
      <c r="AQ20" s="322"/>
    </row>
    <row r="21" spans="1:43" s="307" customFormat="1" ht="12.95" customHeight="1">
      <c r="A21" s="318" t="s">
        <v>165</v>
      </c>
      <c r="B21" s="319">
        <v>4830</v>
      </c>
      <c r="C21" s="319">
        <v>4939</v>
      </c>
      <c r="D21" s="320">
        <v>6179</v>
      </c>
      <c r="E21" s="319">
        <v>6134</v>
      </c>
      <c r="F21" s="319">
        <v>5909</v>
      </c>
      <c r="G21" s="319">
        <v>4978.293152911976</v>
      </c>
      <c r="H21" s="319">
        <v>7521</v>
      </c>
      <c r="I21" s="319">
        <v>5287</v>
      </c>
      <c r="J21" s="319">
        <v>5250</v>
      </c>
      <c r="K21" s="319">
        <v>4913</v>
      </c>
      <c r="L21" s="319">
        <v>5223.4917348717199</v>
      </c>
      <c r="M21" s="319">
        <v>6725.2271162790712</v>
      </c>
      <c r="N21" s="319">
        <v>4021</v>
      </c>
      <c r="O21" s="319">
        <v>4987.3466284274291</v>
      </c>
      <c r="P21" s="319">
        <v>9915.2772060000007</v>
      </c>
      <c r="Q21" s="319">
        <v>5640</v>
      </c>
      <c r="R21" s="319">
        <v>3530</v>
      </c>
      <c r="S21" s="319"/>
      <c r="T21" s="321" t="s">
        <v>165</v>
      </c>
      <c r="U21" s="319">
        <v>4838</v>
      </c>
      <c r="V21" s="319">
        <v>4694</v>
      </c>
      <c r="W21" s="320">
        <v>5476</v>
      </c>
      <c r="X21" s="319">
        <v>5774</v>
      </c>
      <c r="Y21" s="319">
        <v>4866</v>
      </c>
      <c r="Z21" s="319">
        <v>4778.4832362299239</v>
      </c>
      <c r="AA21" s="319">
        <v>6981</v>
      </c>
      <c r="AB21" s="319">
        <v>4830</v>
      </c>
      <c r="AC21" s="319">
        <v>5275</v>
      </c>
      <c r="AD21" s="319">
        <v>4494</v>
      </c>
      <c r="AE21" s="319">
        <v>3492.0742978643111</v>
      </c>
      <c r="AF21" s="319">
        <v>6129.590895522384</v>
      </c>
      <c r="AG21" s="319">
        <v>3843</v>
      </c>
      <c r="AH21" s="319">
        <v>5056.8371534351827</v>
      </c>
      <c r="AI21" s="319">
        <v>7679.5892219999996</v>
      </c>
      <c r="AJ21" s="319">
        <v>5472</v>
      </c>
      <c r="AK21" s="319">
        <v>3459</v>
      </c>
      <c r="AL21" s="319"/>
      <c r="AN21" s="322"/>
      <c r="AO21" s="322"/>
      <c r="AP21" s="322"/>
      <c r="AQ21" s="322"/>
    </row>
    <row r="22" spans="1:43" s="307" customFormat="1" ht="12.95" customHeight="1">
      <c r="A22" s="318" t="s">
        <v>166</v>
      </c>
      <c r="B22" s="319">
        <v>4791</v>
      </c>
      <c r="C22" s="319">
        <v>5080</v>
      </c>
      <c r="D22" s="320">
        <v>6077.7085810078042</v>
      </c>
      <c r="E22" s="319">
        <v>6128</v>
      </c>
      <c r="F22" s="319">
        <v>6467</v>
      </c>
      <c r="G22" s="319">
        <v>4958.3412767738409</v>
      </c>
      <c r="H22" s="319">
        <v>7595</v>
      </c>
      <c r="I22" s="319">
        <v>5113</v>
      </c>
      <c r="J22" s="319">
        <v>5290</v>
      </c>
      <c r="K22" s="319">
        <v>5290</v>
      </c>
      <c r="L22" s="319">
        <v>5275.8399752495852</v>
      </c>
      <c r="M22" s="319">
        <v>6685.4709223300915</v>
      </c>
      <c r="N22" s="319">
        <v>4159</v>
      </c>
      <c r="O22" s="319">
        <v>5205.8281897408033</v>
      </c>
      <c r="P22" s="319">
        <v>9118.6899395188957</v>
      </c>
      <c r="Q22" s="319">
        <v>6020</v>
      </c>
      <c r="R22" s="319">
        <v>3554</v>
      </c>
      <c r="S22" s="319"/>
      <c r="T22" s="321" t="s">
        <v>166</v>
      </c>
      <c r="U22" s="319">
        <v>4790</v>
      </c>
      <c r="V22" s="319">
        <v>4524</v>
      </c>
      <c r="W22" s="320">
        <v>5839.4534028434973</v>
      </c>
      <c r="X22" s="319">
        <v>5495.1450184618543</v>
      </c>
      <c r="Y22" s="319">
        <v>5303</v>
      </c>
      <c r="Z22" s="319">
        <v>4797.9706485254001</v>
      </c>
      <c r="AA22" s="319">
        <v>6985</v>
      </c>
      <c r="AB22" s="319">
        <v>4495</v>
      </c>
      <c r="AC22" s="319">
        <v>5020</v>
      </c>
      <c r="AD22" s="319">
        <v>4877</v>
      </c>
      <c r="AE22" s="319">
        <v>3626.9017510782137</v>
      </c>
      <c r="AF22" s="319">
        <v>6436.4061046511624</v>
      </c>
      <c r="AG22" s="319">
        <v>3837</v>
      </c>
      <c r="AH22" s="319">
        <v>4916.4859594418485</v>
      </c>
      <c r="AI22" s="319">
        <v>8173.2154457079996</v>
      </c>
      <c r="AJ22" s="319">
        <v>5628</v>
      </c>
      <c r="AK22" s="319">
        <v>3511</v>
      </c>
      <c r="AL22" s="319"/>
      <c r="AN22" s="322"/>
      <c r="AO22" s="322"/>
      <c r="AP22" s="322"/>
      <c r="AQ22" s="322"/>
    </row>
    <row r="23" spans="1:43" s="307" customFormat="1" ht="12.95" customHeight="1">
      <c r="A23" s="318" t="s">
        <v>167</v>
      </c>
      <c r="B23" s="319">
        <v>4640</v>
      </c>
      <c r="C23" s="319">
        <v>5026</v>
      </c>
      <c r="D23" s="320">
        <v>5730.0076359110963</v>
      </c>
      <c r="E23" s="319">
        <v>5693</v>
      </c>
      <c r="F23" s="319">
        <v>6360</v>
      </c>
      <c r="G23" s="319">
        <v>4947.1298059665396</v>
      </c>
      <c r="H23" s="319">
        <v>7559</v>
      </c>
      <c r="I23" s="319">
        <v>5257</v>
      </c>
      <c r="J23" s="319">
        <v>5366</v>
      </c>
      <c r="K23" s="319">
        <v>4840</v>
      </c>
      <c r="L23" s="319">
        <v>5355.0922736491866</v>
      </c>
      <c r="M23" s="319">
        <v>6586.992705128202</v>
      </c>
      <c r="N23" s="319">
        <v>4274</v>
      </c>
      <c r="O23" s="319">
        <v>5003.8757227635924</v>
      </c>
      <c r="P23" s="319">
        <v>8550.9974773217018</v>
      </c>
      <c r="Q23" s="319">
        <v>6090</v>
      </c>
      <c r="R23" s="319">
        <v>3584</v>
      </c>
      <c r="S23" s="319"/>
      <c r="T23" s="321" t="s">
        <v>167</v>
      </c>
      <c r="U23" s="319">
        <v>4802</v>
      </c>
      <c r="V23" s="319">
        <v>4856</v>
      </c>
      <c r="W23" s="320">
        <v>5677.5624453769942</v>
      </c>
      <c r="X23" s="319">
        <v>5277.7122263907522</v>
      </c>
      <c r="Y23" s="319">
        <v>4511</v>
      </c>
      <c r="Z23" s="319">
        <v>4829.2268646969196</v>
      </c>
      <c r="AA23" s="319">
        <v>6920</v>
      </c>
      <c r="AB23" s="319">
        <v>4535</v>
      </c>
      <c r="AC23" s="319">
        <v>4846</v>
      </c>
      <c r="AD23" s="319">
        <v>4546</v>
      </c>
      <c r="AE23" s="319">
        <v>4125.4446803022174</v>
      </c>
      <c r="AF23" s="319">
        <v>6631.5711627906994</v>
      </c>
      <c r="AG23" s="319">
        <v>4039</v>
      </c>
      <c r="AH23" s="319">
        <v>4751.1839601129032</v>
      </c>
      <c r="AI23" s="319">
        <v>7973.8921343838401</v>
      </c>
      <c r="AJ23" s="319">
        <v>5938</v>
      </c>
      <c r="AK23" s="319">
        <v>3538</v>
      </c>
      <c r="AL23" s="319"/>
      <c r="AN23" s="322"/>
      <c r="AO23" s="322"/>
      <c r="AP23" s="322"/>
      <c r="AQ23" s="322"/>
    </row>
    <row r="24" spans="1:43" s="307" customFormat="1" ht="12.95" customHeight="1">
      <c r="A24" s="318" t="s">
        <v>168</v>
      </c>
      <c r="B24" s="319">
        <v>4790</v>
      </c>
      <c r="C24" s="319">
        <v>5036</v>
      </c>
      <c r="D24" s="320">
        <v>5456.091177532825</v>
      </c>
      <c r="E24" s="319">
        <v>6030</v>
      </c>
      <c r="F24" s="319">
        <v>6420</v>
      </c>
      <c r="G24" s="319">
        <v>4944.5339701164148</v>
      </c>
      <c r="H24" s="319">
        <v>7526</v>
      </c>
      <c r="I24" s="319">
        <v>5002</v>
      </c>
      <c r="J24" s="319">
        <v>5367</v>
      </c>
      <c r="K24" s="319">
        <v>5100</v>
      </c>
      <c r="L24" s="319">
        <v>5429.2437376983553</v>
      </c>
      <c r="M24" s="319">
        <v>6599.8169605263138</v>
      </c>
      <c r="N24" s="319">
        <v>4305</v>
      </c>
      <c r="O24" s="319">
        <v>4983.137943908022</v>
      </c>
      <c r="P24" s="319">
        <v>8294.7689566970002</v>
      </c>
      <c r="Q24" s="319">
        <v>6231</v>
      </c>
      <c r="R24" s="319">
        <v>3628</v>
      </c>
      <c r="S24" s="319"/>
      <c r="T24" s="321" t="s">
        <v>168</v>
      </c>
      <c r="U24" s="319">
        <v>4732</v>
      </c>
      <c r="V24" s="319">
        <v>4954</v>
      </c>
      <c r="W24" s="320">
        <v>5272.0493768399992</v>
      </c>
      <c r="X24" s="319">
        <v>5460.6524390786435</v>
      </c>
      <c r="Y24" s="319">
        <v>5071</v>
      </c>
      <c r="Z24" s="319">
        <v>4523.1020747537568</v>
      </c>
      <c r="AA24" s="319">
        <v>6834</v>
      </c>
      <c r="AB24" s="319">
        <v>4821</v>
      </c>
      <c r="AC24" s="319">
        <v>4936</v>
      </c>
      <c r="AD24" s="319">
        <v>5025</v>
      </c>
      <c r="AE24" s="319">
        <v>4053.8326759776091</v>
      </c>
      <c r="AF24" s="319">
        <v>6303.8472881355929</v>
      </c>
      <c r="AG24" s="319">
        <v>4191</v>
      </c>
      <c r="AH24" s="319">
        <v>4840.4689629720924</v>
      </c>
      <c r="AI24" s="319">
        <v>7940.2063311419997</v>
      </c>
      <c r="AJ24" s="319">
        <v>5614</v>
      </c>
      <c r="AK24" s="319">
        <v>3563</v>
      </c>
      <c r="AL24" s="319"/>
      <c r="AN24" s="322"/>
      <c r="AO24" s="322"/>
      <c r="AP24" s="322"/>
      <c r="AQ24" s="322"/>
    </row>
    <row r="25" spans="1:43" s="307" customFormat="1" ht="12.95" customHeight="1">
      <c r="A25" s="318" t="s">
        <v>169</v>
      </c>
      <c r="B25" s="319">
        <v>4778</v>
      </c>
      <c r="C25" s="319">
        <v>4733</v>
      </c>
      <c r="D25" s="320">
        <v>5577</v>
      </c>
      <c r="E25" s="319">
        <v>6327</v>
      </c>
      <c r="F25" s="319">
        <v>6085</v>
      </c>
      <c r="G25" s="319">
        <v>4951.116726987033</v>
      </c>
      <c r="H25" s="319">
        <v>7564</v>
      </c>
      <c r="I25" s="319">
        <v>5003</v>
      </c>
      <c r="J25" s="319">
        <v>5215</v>
      </c>
      <c r="K25" s="319">
        <v>5135</v>
      </c>
      <c r="L25" s="319">
        <v>5497.0521241221404</v>
      </c>
      <c r="M25" s="319">
        <v>6527.8883309759567</v>
      </c>
      <c r="N25" s="319">
        <v>4254</v>
      </c>
      <c r="O25" s="319">
        <v>4959.4168694685268</v>
      </c>
      <c r="P25" s="319">
        <v>8133.2593540199996</v>
      </c>
      <c r="Q25" s="319">
        <v>6342</v>
      </c>
      <c r="R25" s="319">
        <v>3673</v>
      </c>
      <c r="S25" s="319"/>
      <c r="T25" s="321" t="s">
        <v>169</v>
      </c>
      <c r="U25" s="319">
        <v>4755</v>
      </c>
      <c r="V25" s="319">
        <v>4606</v>
      </c>
      <c r="W25" s="320">
        <v>5216</v>
      </c>
      <c r="X25" s="319">
        <v>5617</v>
      </c>
      <c r="Y25" s="319">
        <v>4914</v>
      </c>
      <c r="Z25" s="319">
        <v>4803.2767777212557</v>
      </c>
      <c r="AA25" s="319">
        <v>6789</v>
      </c>
      <c r="AB25" s="319">
        <v>4819</v>
      </c>
      <c r="AC25" s="319">
        <v>4905</v>
      </c>
      <c r="AD25" s="319">
        <v>5010</v>
      </c>
      <c r="AE25" s="319">
        <v>3816.673846533145</v>
      </c>
      <c r="AF25" s="319">
        <v>6591.2927007299268</v>
      </c>
      <c r="AG25" s="319">
        <v>4572</v>
      </c>
      <c r="AH25" s="319">
        <v>4794.2366181799352</v>
      </c>
      <c r="AI25" s="319">
        <v>7440.5567593300002</v>
      </c>
      <c r="AJ25" s="319">
        <v>5735</v>
      </c>
      <c r="AK25" s="319">
        <v>3663</v>
      </c>
      <c r="AL25" s="319"/>
      <c r="AN25" s="322"/>
      <c r="AO25" s="322"/>
      <c r="AP25" s="322"/>
      <c r="AQ25" s="322"/>
    </row>
    <row r="26" spans="1:43" s="307" customFormat="1" ht="12.95" customHeight="1">
      <c r="A26" s="318" t="s">
        <v>170</v>
      </c>
      <c r="B26" s="319">
        <v>4830</v>
      </c>
      <c r="C26" s="319">
        <v>4764</v>
      </c>
      <c r="D26" s="320">
        <v>5732</v>
      </c>
      <c r="E26" s="319">
        <v>6344</v>
      </c>
      <c r="F26" s="319">
        <v>6122</v>
      </c>
      <c r="G26" s="319">
        <v>4906.8256308107002</v>
      </c>
      <c r="H26" s="319">
        <v>7517</v>
      </c>
      <c r="I26" s="319">
        <v>4993</v>
      </c>
      <c r="J26" s="319">
        <v>5265</v>
      </c>
      <c r="K26" s="319">
        <v>4858</v>
      </c>
      <c r="L26" s="319">
        <v>4840</v>
      </c>
      <c r="M26" s="319">
        <v>6376.381120797012</v>
      </c>
      <c r="N26" s="319">
        <v>4077</v>
      </c>
      <c r="O26" s="319">
        <v>4980</v>
      </c>
      <c r="P26" s="319">
        <v>8211</v>
      </c>
      <c r="Q26" s="319">
        <v>6129</v>
      </c>
      <c r="R26" s="319">
        <v>3660</v>
      </c>
      <c r="T26" s="321" t="s">
        <v>170</v>
      </c>
      <c r="U26" s="319">
        <v>4821</v>
      </c>
      <c r="V26" s="319">
        <v>4730</v>
      </c>
      <c r="W26" s="320">
        <v>5692</v>
      </c>
      <c r="X26" s="319">
        <v>6004</v>
      </c>
      <c r="Y26" s="319">
        <v>5329</v>
      </c>
      <c r="Z26" s="319">
        <v>4790.0779710489041</v>
      </c>
      <c r="AA26" s="319">
        <v>6886</v>
      </c>
      <c r="AB26" s="319">
        <v>4896</v>
      </c>
      <c r="AC26" s="319">
        <v>5066</v>
      </c>
      <c r="AD26" s="319">
        <v>4955</v>
      </c>
      <c r="AE26" s="319">
        <v>4759.1353898121633</v>
      </c>
      <c r="AF26" s="319">
        <v>6263.6219806763283</v>
      </c>
      <c r="AG26" s="319">
        <v>4264</v>
      </c>
      <c r="AH26" s="319">
        <v>4855</v>
      </c>
      <c r="AI26" s="319">
        <v>8037</v>
      </c>
      <c r="AJ26" s="319">
        <v>5905</v>
      </c>
      <c r="AK26" s="319">
        <v>3651</v>
      </c>
      <c r="AL26" s="319"/>
      <c r="AN26" s="322"/>
      <c r="AO26" s="322"/>
      <c r="AP26" s="322"/>
      <c r="AQ26" s="322"/>
    </row>
    <row r="27" spans="1:43" s="307" customFormat="1" ht="12.95" customHeight="1">
      <c r="A27" s="318" t="s">
        <v>171</v>
      </c>
      <c r="B27" s="319">
        <v>4823</v>
      </c>
      <c r="C27" s="319">
        <v>4849</v>
      </c>
      <c r="D27" s="320">
        <v>5630</v>
      </c>
      <c r="E27" s="319">
        <v>6541</v>
      </c>
      <c r="F27" s="319">
        <v>6141</v>
      </c>
      <c r="G27" s="319">
        <v>4953.5945148925584</v>
      </c>
      <c r="H27" s="319">
        <v>7209</v>
      </c>
      <c r="I27" s="319">
        <v>5053</v>
      </c>
      <c r="J27" s="319">
        <v>5002</v>
      </c>
      <c r="K27" s="319">
        <v>4938</v>
      </c>
      <c r="L27" s="319">
        <v>4841</v>
      </c>
      <c r="M27" s="319">
        <v>6328.4377631578918</v>
      </c>
      <c r="N27" s="319">
        <v>4142</v>
      </c>
      <c r="O27" s="319">
        <v>5049</v>
      </c>
      <c r="P27" s="319">
        <v>8396.1521327073042</v>
      </c>
      <c r="Q27" s="319">
        <v>6281</v>
      </c>
      <c r="R27" s="319">
        <v>3644</v>
      </c>
      <c r="T27" s="321" t="s">
        <v>171</v>
      </c>
      <c r="U27" s="319">
        <v>4782</v>
      </c>
      <c r="V27" s="319">
        <v>4635</v>
      </c>
      <c r="W27" s="320">
        <v>5661</v>
      </c>
      <c r="X27" s="319">
        <v>6205</v>
      </c>
      <c r="Y27" s="319">
        <v>4417</v>
      </c>
      <c r="Z27" s="319">
        <v>4966.786434991207</v>
      </c>
      <c r="AA27" s="319">
        <v>7082</v>
      </c>
      <c r="AB27" s="319">
        <v>4827</v>
      </c>
      <c r="AC27" s="319">
        <v>5123</v>
      </c>
      <c r="AD27" s="319">
        <v>4963</v>
      </c>
      <c r="AE27" s="319">
        <v>4776</v>
      </c>
      <c r="AF27" s="319">
        <v>6535.6311450381681</v>
      </c>
      <c r="AG27" s="319">
        <v>4202</v>
      </c>
      <c r="AH27" s="319">
        <v>4819</v>
      </c>
      <c r="AI27" s="319">
        <v>7526.7731026626107</v>
      </c>
      <c r="AJ27" s="319">
        <v>5949</v>
      </c>
      <c r="AK27" s="319">
        <v>3671</v>
      </c>
      <c r="AL27" s="319"/>
      <c r="AN27" s="322"/>
      <c r="AO27" s="322"/>
      <c r="AP27" s="322"/>
      <c r="AQ27" s="322"/>
    </row>
    <row r="28" spans="1:43" s="307" customFormat="1" ht="12.95" customHeight="1">
      <c r="A28" s="318" t="s">
        <v>172</v>
      </c>
      <c r="B28" s="319">
        <v>4828</v>
      </c>
      <c r="C28" s="319">
        <v>4841</v>
      </c>
      <c r="D28" s="320">
        <v>5804</v>
      </c>
      <c r="E28" s="319">
        <v>6344</v>
      </c>
      <c r="F28" s="319">
        <v>5451</v>
      </c>
      <c r="G28" s="319">
        <v>4866.774709472299</v>
      </c>
      <c r="H28" s="319">
        <v>7061</v>
      </c>
      <c r="I28" s="319">
        <v>5121</v>
      </c>
      <c r="J28" s="319">
        <v>5101</v>
      </c>
      <c r="K28" s="319">
        <v>4920</v>
      </c>
      <c r="L28" s="319">
        <v>4839.4836656903444</v>
      </c>
      <c r="M28" s="319">
        <v>6286.1037240663845</v>
      </c>
      <c r="N28" s="319">
        <v>4283</v>
      </c>
      <c r="O28" s="319">
        <v>5017</v>
      </c>
      <c r="P28" s="319">
        <v>8025.1108444649963</v>
      </c>
      <c r="Q28" s="319">
        <v>6388</v>
      </c>
      <c r="R28" s="319">
        <v>3757</v>
      </c>
      <c r="T28" s="321" t="s">
        <v>172</v>
      </c>
      <c r="U28" s="319">
        <v>4843</v>
      </c>
      <c r="V28" s="319">
        <v>4575</v>
      </c>
      <c r="W28" s="320">
        <v>5479</v>
      </c>
      <c r="X28" s="319">
        <v>6430</v>
      </c>
      <c r="Y28" s="319">
        <v>4697</v>
      </c>
      <c r="Z28" s="319">
        <v>4803.8843762621973</v>
      </c>
      <c r="AA28" s="319">
        <v>6958</v>
      </c>
      <c r="AB28" s="319">
        <v>5133</v>
      </c>
      <c r="AC28" s="319">
        <v>4907</v>
      </c>
      <c r="AD28" s="319">
        <v>4942</v>
      </c>
      <c r="AE28" s="319">
        <v>4726.3637271533462</v>
      </c>
      <c r="AF28" s="319">
        <v>6155.1417297297312</v>
      </c>
      <c r="AG28" s="319">
        <v>4178</v>
      </c>
      <c r="AH28" s="319">
        <v>5048</v>
      </c>
      <c r="AI28" s="319">
        <v>7422.7460647297312</v>
      </c>
      <c r="AJ28" s="319">
        <v>6098</v>
      </c>
      <c r="AK28" s="319">
        <v>3679</v>
      </c>
      <c r="AL28" s="319"/>
      <c r="AN28" s="322"/>
      <c r="AO28" s="322"/>
      <c r="AP28" s="322"/>
      <c r="AQ28" s="322"/>
    </row>
    <row r="29" spans="1:43" s="307" customFormat="1" ht="12.95" customHeight="1">
      <c r="A29" s="318" t="s">
        <v>173</v>
      </c>
      <c r="B29" s="319">
        <v>4825</v>
      </c>
      <c r="C29" s="319">
        <v>4880</v>
      </c>
      <c r="D29" s="320">
        <v>5910</v>
      </c>
      <c r="E29" s="319">
        <v>6441.2926378589764</v>
      </c>
      <c r="F29" s="319">
        <v>5412.7327342293302</v>
      </c>
      <c r="G29" s="319">
        <v>4876.3064149207803</v>
      </c>
      <c r="H29" s="319">
        <v>7039</v>
      </c>
      <c r="I29" s="319">
        <v>5031</v>
      </c>
      <c r="J29" s="319">
        <v>5038</v>
      </c>
      <c r="K29" s="319">
        <v>4854</v>
      </c>
      <c r="L29" s="319">
        <v>4837.1391282156028</v>
      </c>
      <c r="M29" s="319">
        <v>6203.6013861386082</v>
      </c>
      <c r="N29" s="319">
        <v>4271</v>
      </c>
      <c r="O29" s="319">
        <v>5000</v>
      </c>
      <c r="P29" s="319">
        <v>7826.2486439572031</v>
      </c>
      <c r="Q29" s="319">
        <v>6370</v>
      </c>
      <c r="R29" s="319">
        <v>3764</v>
      </c>
      <c r="T29" s="321" t="s">
        <v>173</v>
      </c>
      <c r="U29" s="319">
        <v>4601</v>
      </c>
      <c r="V29" s="319">
        <v>4626</v>
      </c>
      <c r="W29" s="320">
        <v>5506</v>
      </c>
      <c r="X29" s="319">
        <v>6313.1292991029559</v>
      </c>
      <c r="Y29" s="319">
        <v>4603.5996679220207</v>
      </c>
      <c r="Z29" s="319">
        <v>4768.498925532117</v>
      </c>
      <c r="AA29" s="319">
        <v>6711</v>
      </c>
      <c r="AB29" s="319">
        <v>4644</v>
      </c>
      <c r="AC29" s="319">
        <v>4793</v>
      </c>
      <c r="AD29" s="319">
        <v>4703</v>
      </c>
      <c r="AE29" s="319">
        <v>4675.7724057659252</v>
      </c>
      <c r="AF29" s="319">
        <v>6218.9232236842099</v>
      </c>
      <c r="AG29" s="319">
        <v>4239</v>
      </c>
      <c r="AH29" s="319">
        <v>4847</v>
      </c>
      <c r="AI29" s="319">
        <v>7225.6817023027179</v>
      </c>
      <c r="AJ29" s="319">
        <v>5720</v>
      </c>
      <c r="AK29" s="319">
        <v>3747</v>
      </c>
      <c r="AL29" s="319"/>
      <c r="AN29" s="322"/>
      <c r="AO29" s="322"/>
      <c r="AP29" s="322"/>
      <c r="AQ29" s="322"/>
    </row>
    <row r="30" spans="1:43" s="307" customFormat="1" ht="12.95" customHeight="1">
      <c r="A30" s="318" t="s">
        <v>174</v>
      </c>
      <c r="B30" s="319">
        <v>4776</v>
      </c>
      <c r="C30" s="319">
        <v>4846</v>
      </c>
      <c r="D30" s="320">
        <v>6248</v>
      </c>
      <c r="E30" s="319">
        <v>6879</v>
      </c>
      <c r="F30" s="319">
        <v>4740.7975648815045</v>
      </c>
      <c r="G30" s="319">
        <v>4982.1372757452382</v>
      </c>
      <c r="H30" s="319">
        <v>7111.8968852809285</v>
      </c>
      <c r="I30" s="319">
        <v>5080</v>
      </c>
      <c r="J30" s="319">
        <v>5176</v>
      </c>
      <c r="K30" s="319">
        <v>4944</v>
      </c>
      <c r="L30" s="319">
        <v>4834.9959694683366</v>
      </c>
      <c r="M30" s="319">
        <v>6183.1365129358783</v>
      </c>
      <c r="N30" s="319">
        <v>4457</v>
      </c>
      <c r="O30" s="319">
        <v>4951.0470555478196</v>
      </c>
      <c r="P30" s="319">
        <v>7879.1834327233655</v>
      </c>
      <c r="Q30" s="319">
        <v>6406</v>
      </c>
      <c r="R30" s="319">
        <v>3756</v>
      </c>
      <c r="T30" s="321" t="s">
        <v>174</v>
      </c>
      <c r="U30" s="319">
        <v>4577</v>
      </c>
      <c r="V30" s="319">
        <v>4520</v>
      </c>
      <c r="W30" s="320">
        <v>5594</v>
      </c>
      <c r="X30" s="319">
        <v>6106</v>
      </c>
      <c r="Y30" s="319">
        <v>4678.7928097797285</v>
      </c>
      <c r="Z30" s="319">
        <v>4662.5298621069624</v>
      </c>
      <c r="AA30" s="319">
        <v>6637.0017469273489</v>
      </c>
      <c r="AB30" s="319">
        <v>4935</v>
      </c>
      <c r="AC30" s="319">
        <v>4610</v>
      </c>
      <c r="AD30" s="319">
        <v>4663</v>
      </c>
      <c r="AE30" s="319">
        <v>4644.7391078451028</v>
      </c>
      <c r="AF30" s="319">
        <v>5931.5604519774006</v>
      </c>
      <c r="AG30" s="319">
        <v>4138</v>
      </c>
      <c r="AH30" s="319">
        <v>4734.9175342772214</v>
      </c>
      <c r="AI30" s="319">
        <v>6966.7699140289869</v>
      </c>
      <c r="AJ30" s="319">
        <v>5606</v>
      </c>
      <c r="AK30" s="319">
        <v>3750</v>
      </c>
      <c r="AL30" s="319"/>
      <c r="AN30" s="322"/>
      <c r="AO30" s="322"/>
      <c r="AP30" s="322"/>
      <c r="AQ30" s="322"/>
    </row>
    <row r="31" spans="1:43" s="307" customFormat="1" ht="12.95" customHeight="1">
      <c r="A31" s="318" t="s">
        <v>175</v>
      </c>
      <c r="B31" s="319">
        <v>4731</v>
      </c>
      <c r="C31" s="319">
        <v>4851</v>
      </c>
      <c r="D31" s="320">
        <v>6357.5667131398259</v>
      </c>
      <c r="E31" s="319">
        <v>6119.0402447041588</v>
      </c>
      <c r="F31" s="319">
        <v>5351.4208204978922</v>
      </c>
      <c r="G31" s="319">
        <v>5070.7498078885546</v>
      </c>
      <c r="H31" s="319">
        <v>7082.5442499486844</v>
      </c>
      <c r="I31" s="319">
        <v>5134</v>
      </c>
      <c r="J31" s="319">
        <v>4948</v>
      </c>
      <c r="K31" s="319">
        <v>4846</v>
      </c>
      <c r="L31" s="319">
        <v>4832.0446872761786</v>
      </c>
      <c r="M31" s="319">
        <v>6058.0242763157876</v>
      </c>
      <c r="N31" s="319">
        <v>4565</v>
      </c>
      <c r="O31" s="319">
        <v>4973</v>
      </c>
      <c r="P31" s="319">
        <v>8122.6585510922014</v>
      </c>
      <c r="Q31" s="319">
        <v>6467</v>
      </c>
      <c r="R31" s="319">
        <v>3734</v>
      </c>
      <c r="T31" s="321" t="s">
        <v>175</v>
      </c>
      <c r="U31" s="319">
        <v>4384</v>
      </c>
      <c r="V31" s="319">
        <v>4686</v>
      </c>
      <c r="W31" s="320">
        <v>5604.3927705837859</v>
      </c>
      <c r="X31" s="319">
        <v>6603.6550049702628</v>
      </c>
      <c r="Y31" s="319">
        <v>4443.2224536563981</v>
      </c>
      <c r="Z31" s="319">
        <v>4944.0163512304744</v>
      </c>
      <c r="AA31" s="319">
        <v>6616.3845532502255</v>
      </c>
      <c r="AB31" s="319">
        <v>4906</v>
      </c>
      <c r="AC31" s="319">
        <v>4668</v>
      </c>
      <c r="AD31" s="319">
        <v>4451.95</v>
      </c>
      <c r="AE31" s="319">
        <v>4557.2618714812479</v>
      </c>
      <c r="AF31" s="319">
        <v>5880.1348971193374</v>
      </c>
      <c r="AG31" s="319">
        <v>4135</v>
      </c>
      <c r="AH31" s="319">
        <v>4762</v>
      </c>
      <c r="AI31" s="319">
        <v>7042.9435406781677</v>
      </c>
      <c r="AJ31" s="319">
        <v>5808</v>
      </c>
      <c r="AK31" s="319">
        <v>3602</v>
      </c>
      <c r="AL31" s="319"/>
      <c r="AN31" s="322"/>
      <c r="AO31" s="322"/>
      <c r="AP31" s="322"/>
      <c r="AQ31" s="322"/>
    </row>
    <row r="32" spans="1:43" s="307" customFormat="1" ht="12.95" customHeight="1">
      <c r="A32" s="318" t="s">
        <v>176</v>
      </c>
      <c r="B32" s="319">
        <v>5011</v>
      </c>
      <c r="C32" s="319">
        <v>4859</v>
      </c>
      <c r="D32" s="320">
        <v>6475</v>
      </c>
      <c r="E32" s="319">
        <v>6278.6265906095341</v>
      </c>
      <c r="F32" s="319">
        <v>5411.423280815723</v>
      </c>
      <c r="G32" s="319">
        <v>5219.0143693447008</v>
      </c>
      <c r="H32" s="319">
        <v>6893.0440913900056</v>
      </c>
      <c r="I32" s="319">
        <v>5111</v>
      </c>
      <c r="J32" s="319">
        <v>4969</v>
      </c>
      <c r="K32" s="319">
        <v>4840</v>
      </c>
      <c r="L32" s="319">
        <v>4828.5286139801647</v>
      </c>
      <c r="M32" s="319">
        <v>6160.9903745318315</v>
      </c>
      <c r="N32" s="319">
        <v>4507</v>
      </c>
      <c r="O32" s="319">
        <v>4981.8448869614249</v>
      </c>
      <c r="P32" s="319">
        <v>7874.934938209658</v>
      </c>
      <c r="Q32" s="319">
        <v>6267</v>
      </c>
      <c r="R32" s="319">
        <v>3744</v>
      </c>
      <c r="T32" s="321" t="s">
        <v>176</v>
      </c>
      <c r="U32" s="319">
        <v>4507</v>
      </c>
      <c r="V32" s="319">
        <v>4502</v>
      </c>
      <c r="W32" s="320">
        <v>5554.5778553211167</v>
      </c>
      <c r="X32" s="319">
        <v>6439.3558772210845</v>
      </c>
      <c r="Y32" s="319">
        <v>5003.6048288836218</v>
      </c>
      <c r="Z32" s="319">
        <v>5160.6975590058464</v>
      </c>
      <c r="AA32" s="319">
        <v>6710.5235057245945</v>
      </c>
      <c r="AB32" s="319">
        <v>4864</v>
      </c>
      <c r="AC32" s="319">
        <v>4473</v>
      </c>
      <c r="AD32" s="319">
        <v>4480</v>
      </c>
      <c r="AE32" s="319">
        <v>4428.3064709643995</v>
      </c>
      <c r="AF32" s="319">
        <v>5978.397531645569</v>
      </c>
      <c r="AG32" s="319">
        <v>4496</v>
      </c>
      <c r="AH32" s="319">
        <v>4759.4312909821701</v>
      </c>
      <c r="AI32" s="319">
        <v>6756.7101207657297</v>
      </c>
      <c r="AJ32" s="319">
        <v>5521</v>
      </c>
      <c r="AK32" s="319">
        <v>3673</v>
      </c>
      <c r="AL32" s="319"/>
      <c r="AN32" s="322"/>
      <c r="AO32" s="322"/>
      <c r="AP32" s="322"/>
      <c r="AQ32" s="322"/>
    </row>
    <row r="33" spans="1:43" s="307" customFormat="1" ht="12.95" customHeight="1">
      <c r="A33" s="318" t="s">
        <v>177</v>
      </c>
      <c r="B33" s="319">
        <v>4951</v>
      </c>
      <c r="C33" s="319">
        <v>4787</v>
      </c>
      <c r="D33" s="320">
        <v>6513.9958353477959</v>
      </c>
      <c r="E33" s="319">
        <v>6186.0726915723662</v>
      </c>
      <c r="F33" s="319">
        <v>5317.6917566534385</v>
      </c>
      <c r="G33" s="319">
        <v>5109.780495281434</v>
      </c>
      <c r="H33" s="319">
        <v>6773.4937461369227</v>
      </c>
      <c r="I33" s="319">
        <v>5043</v>
      </c>
      <c r="J33" s="319">
        <v>4646</v>
      </c>
      <c r="K33" s="319">
        <v>4595</v>
      </c>
      <c r="L33" s="319">
        <v>4828.5258644192581</v>
      </c>
      <c r="M33" s="319">
        <v>6130.5520043103425</v>
      </c>
      <c r="N33" s="319">
        <v>4555</v>
      </c>
      <c r="O33" s="319">
        <v>4985.8913668620571</v>
      </c>
      <c r="P33" s="319">
        <v>7695.0798087385601</v>
      </c>
      <c r="Q33" s="319">
        <v>6069</v>
      </c>
      <c r="R33" s="319">
        <v>3653</v>
      </c>
      <c r="T33" s="321" t="s">
        <v>177</v>
      </c>
      <c r="U33" s="319">
        <v>4357</v>
      </c>
      <c r="V33" s="319">
        <v>4615</v>
      </c>
      <c r="W33" s="320">
        <v>5335.860958416326</v>
      </c>
      <c r="X33" s="319">
        <v>6002.1370664351543</v>
      </c>
      <c r="Y33" s="319">
        <v>5685.2304295203066</v>
      </c>
      <c r="Z33" s="319">
        <v>4515.7604715031284</v>
      </c>
      <c r="AA33" s="319">
        <v>6416.8141338334453</v>
      </c>
      <c r="AB33" s="319">
        <v>4699</v>
      </c>
      <c r="AC33" s="319">
        <v>4536</v>
      </c>
      <c r="AD33" s="319">
        <v>4556</v>
      </c>
      <c r="AE33" s="319">
        <v>4203.1788768444621</v>
      </c>
      <c r="AF33" s="319">
        <v>5338.9238260869561</v>
      </c>
      <c r="AG33" s="319">
        <v>4407</v>
      </c>
      <c r="AH33" s="319">
        <v>4567.4841880681925</v>
      </c>
      <c r="AI33" s="319">
        <v>6466.0283557751882</v>
      </c>
      <c r="AJ33" s="319">
        <v>5593</v>
      </c>
      <c r="AK33" s="319">
        <v>3691</v>
      </c>
      <c r="AL33" s="319"/>
      <c r="AN33" s="322"/>
      <c r="AO33" s="322"/>
      <c r="AP33" s="322"/>
      <c r="AQ33" s="322"/>
    </row>
    <row r="34" spans="1:43" s="307" customFormat="1" ht="12.95" customHeight="1">
      <c r="A34" s="318" t="s">
        <v>178</v>
      </c>
      <c r="B34" s="319">
        <v>4965</v>
      </c>
      <c r="C34" s="319">
        <v>4934</v>
      </c>
      <c r="D34" s="320">
        <v>6452.584084365295</v>
      </c>
      <c r="E34" s="319">
        <v>6063.4279345323657</v>
      </c>
      <c r="F34" s="319">
        <v>5526.3097060205519</v>
      </c>
      <c r="G34" s="319">
        <v>5061.1729929959656</v>
      </c>
      <c r="H34" s="319">
        <v>6361.6974657763549</v>
      </c>
      <c r="I34" s="319">
        <v>5126</v>
      </c>
      <c r="J34" s="319">
        <v>4898</v>
      </c>
      <c r="K34" s="319">
        <v>4597.9880000000003</v>
      </c>
      <c r="L34" s="319">
        <v>4821</v>
      </c>
      <c r="M34" s="319">
        <v>6382.2527699180928</v>
      </c>
      <c r="N34" s="319">
        <v>4463</v>
      </c>
      <c r="O34" s="319">
        <v>4836.2884888583903</v>
      </c>
      <c r="P34" s="319">
        <v>8076.0766265419797</v>
      </c>
      <c r="Q34" s="319">
        <v>6031</v>
      </c>
      <c r="R34" s="319">
        <v>3634</v>
      </c>
      <c r="T34" s="321" t="s">
        <v>178</v>
      </c>
      <c r="U34" s="319">
        <v>4610</v>
      </c>
      <c r="V34" s="319">
        <v>4855</v>
      </c>
      <c r="W34" s="320">
        <v>5291.9743703240392</v>
      </c>
      <c r="X34" s="319">
        <v>5732.0835303170761</v>
      </c>
      <c r="Y34" s="319">
        <v>5103.5998697483401</v>
      </c>
      <c r="Z34" s="319">
        <v>4647.2415358949229</v>
      </c>
      <c r="AA34" s="319">
        <v>5926.3334237445115</v>
      </c>
      <c r="AB34" s="319">
        <v>4679</v>
      </c>
      <c r="AC34" s="319">
        <v>4629</v>
      </c>
      <c r="AD34" s="319">
        <v>4404.9409999999998</v>
      </c>
      <c r="AE34" s="319">
        <v>4428</v>
      </c>
      <c r="AF34" s="319">
        <v>6147.0731730769248</v>
      </c>
      <c r="AG34" s="319">
        <v>4467</v>
      </c>
      <c r="AH34" s="319">
        <v>4547</v>
      </c>
      <c r="AI34" s="319">
        <v>6989.6403268486602</v>
      </c>
      <c r="AJ34" s="319">
        <v>5430</v>
      </c>
      <c r="AK34" s="319">
        <v>3655</v>
      </c>
      <c r="AL34" s="319"/>
      <c r="AN34" s="322"/>
      <c r="AO34" s="322"/>
      <c r="AP34" s="322"/>
      <c r="AQ34" s="322"/>
    </row>
    <row r="35" spans="1:43" s="307" customFormat="1" ht="12.95" customHeight="1">
      <c r="A35" s="318" t="s">
        <v>179</v>
      </c>
      <c r="B35" s="319">
        <v>4936</v>
      </c>
      <c r="C35" s="319">
        <v>5131</v>
      </c>
      <c r="D35" s="320">
        <v>6403</v>
      </c>
      <c r="E35" s="319">
        <v>6582.3993489626382</v>
      </c>
      <c r="F35" s="319">
        <v>5816.8158221822869</v>
      </c>
      <c r="G35" s="319">
        <v>5075.3411716759783</v>
      </c>
      <c r="H35" s="319">
        <v>6265.8938157603616</v>
      </c>
      <c r="I35" s="319">
        <v>5014</v>
      </c>
      <c r="J35" s="319">
        <v>4811</v>
      </c>
      <c r="K35" s="319">
        <v>4687.7160000000003</v>
      </c>
      <c r="L35" s="319">
        <v>4808.9177210088064</v>
      </c>
      <c r="M35" s="319">
        <v>6334.4779049939134</v>
      </c>
      <c r="N35" s="319">
        <v>5141</v>
      </c>
      <c r="O35" s="319">
        <v>4774.0341908141354</v>
      </c>
      <c r="P35" s="319">
        <v>8080.5054482988216</v>
      </c>
      <c r="Q35" s="319">
        <v>5970</v>
      </c>
      <c r="R35" s="319">
        <v>3613</v>
      </c>
      <c r="T35" s="321" t="s">
        <v>179</v>
      </c>
      <c r="U35" s="319">
        <v>4428</v>
      </c>
      <c r="V35" s="319">
        <v>4815</v>
      </c>
      <c r="W35" s="320">
        <v>5682</v>
      </c>
      <c r="X35" s="319">
        <v>6082.7152500129614</v>
      </c>
      <c r="Y35" s="319">
        <v>5232.1168579385576</v>
      </c>
      <c r="Z35" s="319">
        <v>4646.0134672666109</v>
      </c>
      <c r="AA35" s="319">
        <v>6298.6490236129466</v>
      </c>
      <c r="AB35" s="319">
        <v>4943</v>
      </c>
      <c r="AC35" s="319">
        <v>4531</v>
      </c>
      <c r="AD35" s="319">
        <v>4502.5479999999998</v>
      </c>
      <c r="AE35" s="319">
        <v>4526.4063564829539</v>
      </c>
      <c r="AF35" s="319">
        <v>5997.6174083769656</v>
      </c>
      <c r="AG35" s="319">
        <v>4383</v>
      </c>
      <c r="AH35" s="319">
        <v>4581.2087209947467</v>
      </c>
      <c r="AI35" s="319">
        <v>7018.0964180425344</v>
      </c>
      <c r="AJ35" s="319">
        <v>5603</v>
      </c>
      <c r="AK35" s="319">
        <v>3623</v>
      </c>
      <c r="AL35" s="319"/>
      <c r="AN35" s="322"/>
      <c r="AO35" s="322"/>
      <c r="AP35" s="322"/>
      <c r="AQ35" s="322"/>
    </row>
    <row r="36" spans="1:43" s="307" customFormat="1" ht="12.95" customHeight="1">
      <c r="A36" s="318" t="s">
        <v>180</v>
      </c>
      <c r="B36" s="319">
        <v>4949</v>
      </c>
      <c r="C36" s="319">
        <v>5185</v>
      </c>
      <c r="D36" s="320">
        <v>6397.8965517615134</v>
      </c>
      <c r="E36" s="319">
        <v>6824.496014448865</v>
      </c>
      <c r="F36" s="319">
        <v>5897.7664559459436</v>
      </c>
      <c r="G36" s="319">
        <v>4883.5497426741294</v>
      </c>
      <c r="H36" s="319">
        <v>6071.4637983604489</v>
      </c>
      <c r="I36" s="319">
        <v>5140</v>
      </c>
      <c r="J36" s="319">
        <v>4780</v>
      </c>
      <c r="K36" s="319">
        <v>4887.777</v>
      </c>
      <c r="L36" s="319">
        <v>4674.4224287234556</v>
      </c>
      <c r="M36" s="319">
        <v>6341.7736668905254</v>
      </c>
      <c r="N36" s="319">
        <v>5148</v>
      </c>
      <c r="O36" s="319">
        <v>4827.823417071384</v>
      </c>
      <c r="P36" s="319">
        <v>8145.839737846778</v>
      </c>
      <c r="Q36" s="319">
        <v>5997</v>
      </c>
      <c r="R36" s="319">
        <v>3613</v>
      </c>
      <c r="T36" s="321" t="s">
        <v>180</v>
      </c>
      <c r="U36" s="319">
        <v>4526</v>
      </c>
      <c r="V36" s="319">
        <v>4896</v>
      </c>
      <c r="W36" s="320">
        <v>5794.3890775663085</v>
      </c>
      <c r="X36" s="319">
        <v>6646.3964662358676</v>
      </c>
      <c r="Y36" s="319">
        <v>4670.3429034849078</v>
      </c>
      <c r="Z36" s="319">
        <v>4717.6803513863106</v>
      </c>
      <c r="AA36" s="319">
        <v>5895.2982901874702</v>
      </c>
      <c r="AB36" s="319">
        <v>4770</v>
      </c>
      <c r="AC36" s="319">
        <v>4388</v>
      </c>
      <c r="AD36" s="319">
        <v>4583.7659999999996</v>
      </c>
      <c r="AE36" s="319">
        <v>4616.531080451221</v>
      </c>
      <c r="AF36" s="319">
        <v>5913.4329427792891</v>
      </c>
      <c r="AG36" s="319">
        <v>4680</v>
      </c>
      <c r="AH36" s="319">
        <v>4443.7099015609583</v>
      </c>
      <c r="AI36" s="319">
        <v>7172.7406147664187</v>
      </c>
      <c r="AJ36" s="319">
        <v>5605</v>
      </c>
      <c r="AK36" s="319">
        <v>3606</v>
      </c>
      <c r="AL36" s="319"/>
      <c r="AN36" s="322"/>
      <c r="AO36" s="322"/>
      <c r="AP36" s="322"/>
      <c r="AQ36" s="322"/>
    </row>
    <row r="37" spans="1:43" s="307" customFormat="1" ht="12.95" customHeight="1">
      <c r="A37" s="318" t="s">
        <v>181</v>
      </c>
      <c r="B37" s="324">
        <v>4938</v>
      </c>
      <c r="C37" s="324">
        <v>5279</v>
      </c>
      <c r="D37" s="325">
        <v>6568</v>
      </c>
      <c r="E37" s="324">
        <v>6313.6445068067123</v>
      </c>
      <c r="F37" s="324">
        <v>5455.7382891718908</v>
      </c>
      <c r="G37" s="324">
        <v>4882.1198216392995</v>
      </c>
      <c r="H37" s="324">
        <v>6122.3406688054129</v>
      </c>
      <c r="I37" s="324">
        <v>5017</v>
      </c>
      <c r="J37" s="324">
        <v>4768</v>
      </c>
      <c r="K37" s="324">
        <v>4898.6459999999997</v>
      </c>
      <c r="L37" s="324">
        <v>4426.2628585656621</v>
      </c>
      <c r="M37" s="324">
        <v>6417.4551321450435</v>
      </c>
      <c r="N37" s="324">
        <v>5102</v>
      </c>
      <c r="O37" s="324">
        <v>4895.961521441307</v>
      </c>
      <c r="P37" s="324">
        <v>8088.2671955671885</v>
      </c>
      <c r="Q37" s="324">
        <v>5928</v>
      </c>
      <c r="R37" s="324">
        <v>3674</v>
      </c>
      <c r="T37" s="321" t="s">
        <v>181</v>
      </c>
      <c r="U37" s="324">
        <v>4493</v>
      </c>
      <c r="V37" s="324">
        <v>4528</v>
      </c>
      <c r="W37" s="325">
        <v>6154.847039495945</v>
      </c>
      <c r="X37" s="324">
        <v>6003.4757888884697</v>
      </c>
      <c r="Y37" s="324">
        <v>4529.3117956384649</v>
      </c>
      <c r="Z37" s="324">
        <v>4651.0741414145559</v>
      </c>
      <c r="AA37" s="324">
        <v>5782.4548804471306</v>
      </c>
      <c r="AB37" s="324">
        <v>4796</v>
      </c>
      <c r="AC37" s="324">
        <v>4423</v>
      </c>
      <c r="AD37" s="324">
        <v>4526.1049999999996</v>
      </c>
      <c r="AE37" s="324">
        <v>4638.2330789701455</v>
      </c>
      <c r="AF37" s="324">
        <v>5867.854567901235</v>
      </c>
      <c r="AG37" s="324">
        <v>4821</v>
      </c>
      <c r="AH37" s="324">
        <v>4741.5045876171262</v>
      </c>
      <c r="AI37" s="324">
        <v>7427.4950376946581</v>
      </c>
      <c r="AJ37" s="324">
        <v>5693</v>
      </c>
      <c r="AK37" s="324">
        <v>3625</v>
      </c>
      <c r="AL37" s="319"/>
      <c r="AN37" s="322"/>
      <c r="AO37" s="322"/>
      <c r="AP37" s="322"/>
      <c r="AQ37" s="322"/>
    </row>
    <row r="38" spans="1:43" s="307" customFormat="1">
      <c r="A38" s="318" t="s">
        <v>182</v>
      </c>
      <c r="B38" s="324">
        <v>4856</v>
      </c>
      <c r="C38" s="324">
        <v>5040</v>
      </c>
      <c r="D38" s="325">
        <v>6090.4468533611971</v>
      </c>
      <c r="E38" s="324">
        <v>6943.8099366317001</v>
      </c>
      <c r="F38" s="324">
        <v>5530.7617262602907</v>
      </c>
      <c r="G38" s="324">
        <v>4851.6554448990209</v>
      </c>
      <c r="H38" s="324">
        <v>6472.4267800256694</v>
      </c>
      <c r="I38" s="324">
        <v>5009</v>
      </c>
      <c r="J38" s="324">
        <v>4808</v>
      </c>
      <c r="K38" s="324">
        <v>4891.259</v>
      </c>
      <c r="L38" s="324">
        <v>4457.9473496027804</v>
      </c>
      <c r="M38" s="324">
        <v>6669.8867016205895</v>
      </c>
      <c r="N38" s="324">
        <v>5123</v>
      </c>
      <c r="O38" s="324">
        <v>4876.5072830948047</v>
      </c>
      <c r="P38" s="324">
        <v>8005.4046567521873</v>
      </c>
      <c r="Q38" s="324">
        <v>6016</v>
      </c>
      <c r="R38" s="324">
        <v>3693</v>
      </c>
      <c r="S38" s="326"/>
      <c r="T38" s="321" t="s">
        <v>182</v>
      </c>
      <c r="U38" s="324">
        <v>4501</v>
      </c>
      <c r="V38" s="324">
        <v>4601</v>
      </c>
      <c r="W38" s="325">
        <v>5501.1627480875759</v>
      </c>
      <c r="X38" s="324">
        <v>6071.8461564684221</v>
      </c>
      <c r="Y38" s="324">
        <v>4531.8502623865916</v>
      </c>
      <c r="Z38" s="324">
        <v>4587.3612974512353</v>
      </c>
      <c r="AA38" s="324">
        <v>5999.9431639961103</v>
      </c>
      <c r="AB38" s="324">
        <v>4643</v>
      </c>
      <c r="AC38" s="324">
        <v>4433</v>
      </c>
      <c r="AD38" s="324">
        <v>4526.18</v>
      </c>
      <c r="AE38" s="324">
        <v>4370.2455701836961</v>
      </c>
      <c r="AF38" s="324">
        <v>6145.5255643879163</v>
      </c>
      <c r="AG38" s="324">
        <v>4515</v>
      </c>
      <c r="AH38" s="324">
        <v>4704.4187374289841</v>
      </c>
      <c r="AI38" s="324">
        <v>7298.3192269132524</v>
      </c>
      <c r="AJ38" s="324">
        <v>5668</v>
      </c>
      <c r="AK38" s="324">
        <v>3620</v>
      </c>
      <c r="AL38" s="319"/>
      <c r="AN38" s="322"/>
      <c r="AO38" s="322"/>
      <c r="AP38" s="322"/>
      <c r="AQ38" s="322"/>
    </row>
    <row r="39" spans="1:43" s="307" customFormat="1">
      <c r="A39" s="318" t="s">
        <v>183</v>
      </c>
      <c r="B39" s="324">
        <v>4840</v>
      </c>
      <c r="C39" s="324">
        <v>4951</v>
      </c>
      <c r="D39" s="325">
        <v>6232</v>
      </c>
      <c r="E39" s="324">
        <v>6341.2305488091752</v>
      </c>
      <c r="F39" s="324">
        <v>5601.8974443911084</v>
      </c>
      <c r="G39" s="324">
        <v>4878.21465439637</v>
      </c>
      <c r="H39" s="324">
        <v>6433.6188688154616</v>
      </c>
      <c r="I39" s="324">
        <v>4924</v>
      </c>
      <c r="J39" s="324">
        <v>4936</v>
      </c>
      <c r="K39" s="324">
        <v>4961.2139999999999</v>
      </c>
      <c r="L39" s="324">
        <v>4563.9080505553038</v>
      </c>
      <c r="M39" s="324">
        <v>6560.2761631419971</v>
      </c>
      <c r="N39" s="324">
        <v>5027</v>
      </c>
      <c r="O39" s="324">
        <v>4835.6847112733121</v>
      </c>
      <c r="P39" s="324">
        <v>7924.0256276517021</v>
      </c>
      <c r="Q39" s="324">
        <v>6092</v>
      </c>
      <c r="R39" s="324">
        <v>3784</v>
      </c>
      <c r="T39" s="321" t="s">
        <v>183</v>
      </c>
      <c r="U39" s="324">
        <v>4488</v>
      </c>
      <c r="V39" s="324">
        <v>4808</v>
      </c>
      <c r="W39" s="325">
        <v>5977</v>
      </c>
      <c r="X39" s="324">
        <v>5648.4448652983656</v>
      </c>
      <c r="Y39" s="324">
        <v>4973.8631381763516</v>
      </c>
      <c r="Z39" s="324">
        <v>4622.8537852415793</v>
      </c>
      <c r="AA39" s="324">
        <v>6172.0104627682886</v>
      </c>
      <c r="AB39" s="324">
        <v>4917</v>
      </c>
      <c r="AC39" s="324">
        <v>4533</v>
      </c>
      <c r="AD39" s="324">
        <v>4491.8670000000002</v>
      </c>
      <c r="AE39" s="324">
        <v>4390.3270261711286</v>
      </c>
      <c r="AF39" s="324">
        <v>6116.4607357357363</v>
      </c>
      <c r="AG39" s="324">
        <v>4828</v>
      </c>
      <c r="AH39" s="324">
        <v>4691.3248965642479</v>
      </c>
      <c r="AI39" s="324">
        <v>7315.614550027939</v>
      </c>
      <c r="AJ39" s="324">
        <v>5860</v>
      </c>
      <c r="AK39" s="324">
        <v>3688</v>
      </c>
      <c r="AL39" s="319"/>
      <c r="AN39" s="322"/>
      <c r="AO39" s="322"/>
      <c r="AP39" s="322"/>
      <c r="AQ39" s="322"/>
    </row>
    <row r="40" spans="1:43" s="328" customFormat="1">
      <c r="A40" s="327" t="s">
        <v>184</v>
      </c>
      <c r="B40" s="324">
        <v>4885</v>
      </c>
      <c r="C40" s="324">
        <v>5100</v>
      </c>
      <c r="D40" s="325">
        <v>6074</v>
      </c>
      <c r="E40" s="324">
        <v>6328.3321469629309</v>
      </c>
      <c r="F40" s="324">
        <v>5397.0310627320241</v>
      </c>
      <c r="G40" s="324">
        <v>4767.4044330553215</v>
      </c>
      <c r="H40" s="324">
        <v>6214.3096343131892</v>
      </c>
      <c r="I40" s="324">
        <v>4922</v>
      </c>
      <c r="J40" s="324">
        <v>4932</v>
      </c>
      <c r="K40" s="324">
        <v>4950.982</v>
      </c>
      <c r="L40" s="324">
        <v>4730.8891468803604</v>
      </c>
      <c r="M40" s="324">
        <v>6551.9874109536631</v>
      </c>
      <c r="N40" s="324">
        <v>5040</v>
      </c>
      <c r="O40" s="324">
        <v>4867.1594172420873</v>
      </c>
      <c r="P40" s="324">
        <v>7819.3560245459439</v>
      </c>
      <c r="Q40" s="324">
        <v>6050</v>
      </c>
      <c r="R40" s="324">
        <v>3769</v>
      </c>
      <c r="T40" s="321" t="s">
        <v>184</v>
      </c>
      <c r="U40" s="324">
        <v>4431</v>
      </c>
      <c r="V40" s="324">
        <v>4797</v>
      </c>
      <c r="W40" s="325">
        <v>5805</v>
      </c>
      <c r="X40" s="324">
        <v>6036.6810988125972</v>
      </c>
      <c r="Y40" s="324">
        <v>5015.4228634451438</v>
      </c>
      <c r="Z40" s="324">
        <v>4577.564755146137</v>
      </c>
      <c r="AA40" s="324">
        <v>5970.2092721662721</v>
      </c>
      <c r="AB40" s="324">
        <v>4843</v>
      </c>
      <c r="AC40" s="324">
        <v>4661</v>
      </c>
      <c r="AD40" s="324">
        <v>4731.0240000000003</v>
      </c>
      <c r="AE40" s="324">
        <v>4608.712054537993</v>
      </c>
      <c r="AF40" s="324">
        <v>6022.0542714570847</v>
      </c>
      <c r="AG40" s="324">
        <v>4649</v>
      </c>
      <c r="AH40" s="324">
        <v>4742.1658665129644</v>
      </c>
      <c r="AI40" s="324">
        <v>7445.5271821529695</v>
      </c>
      <c r="AJ40" s="324">
        <v>5921</v>
      </c>
      <c r="AK40" s="324">
        <v>3736</v>
      </c>
      <c r="AL40" s="324"/>
      <c r="AN40" s="322"/>
      <c r="AO40" s="322"/>
      <c r="AP40" s="322"/>
      <c r="AQ40" s="322"/>
    </row>
    <row r="41" spans="1:43" s="328" customFormat="1">
      <c r="A41" s="327" t="s">
        <v>185</v>
      </c>
      <c r="B41" s="324">
        <v>4909</v>
      </c>
      <c r="C41" s="324">
        <v>5149</v>
      </c>
      <c r="D41" s="325">
        <v>6289.2288828463561</v>
      </c>
      <c r="E41" s="324">
        <v>6004.7438658238025</v>
      </c>
      <c r="F41" s="324">
        <v>5544.6635938686941</v>
      </c>
      <c r="G41" s="324">
        <v>4750.275216236003</v>
      </c>
      <c r="H41" s="324">
        <v>6491.0903754631254</v>
      </c>
      <c r="I41" s="324">
        <v>5005</v>
      </c>
      <c r="J41" s="324">
        <v>4861</v>
      </c>
      <c r="K41" s="324">
        <v>4953.7659999999996</v>
      </c>
      <c r="L41" s="324">
        <v>4771.9188082339742</v>
      </c>
      <c r="M41" s="324">
        <v>6546.2955536079389</v>
      </c>
      <c r="N41" s="324">
        <v>5034</v>
      </c>
      <c r="O41" s="324">
        <v>4873.6058353752878</v>
      </c>
      <c r="P41" s="324">
        <v>7691.3580709358639</v>
      </c>
      <c r="Q41" s="324">
        <v>6075</v>
      </c>
      <c r="R41" s="324">
        <v>3784</v>
      </c>
      <c r="T41" s="321" t="s">
        <v>185</v>
      </c>
      <c r="U41" s="324">
        <v>4570</v>
      </c>
      <c r="V41" s="324">
        <v>4618</v>
      </c>
      <c r="W41" s="325">
        <v>5785.1646050852751</v>
      </c>
      <c r="X41" s="324">
        <v>5877.1407001663138</v>
      </c>
      <c r="Y41" s="324">
        <v>4906.6884368236824</v>
      </c>
      <c r="Z41" s="324">
        <v>4601.5429145884418</v>
      </c>
      <c r="AA41" s="324">
        <v>5722.1717480476555</v>
      </c>
      <c r="AB41" s="324">
        <v>4967</v>
      </c>
      <c r="AC41" s="324">
        <v>4656</v>
      </c>
      <c r="AD41" s="324">
        <v>4769.0649999999996</v>
      </c>
      <c r="AE41" s="324">
        <v>4650.8307487767997</v>
      </c>
      <c r="AF41" s="324">
        <v>6225.1405013192634</v>
      </c>
      <c r="AG41" s="324">
        <v>4709</v>
      </c>
      <c r="AH41" s="324">
        <v>4839.4317344797028</v>
      </c>
      <c r="AI41" s="324">
        <v>7314.7230766023413</v>
      </c>
      <c r="AJ41" s="324">
        <v>5793</v>
      </c>
      <c r="AK41" s="324">
        <v>3750</v>
      </c>
      <c r="AL41" s="324"/>
      <c r="AN41" s="322"/>
      <c r="AO41" s="322"/>
      <c r="AP41" s="322"/>
      <c r="AQ41" s="322"/>
    </row>
    <row r="42" spans="1:43" s="328" customFormat="1">
      <c r="A42" s="318" t="s">
        <v>186</v>
      </c>
      <c r="B42" s="319">
        <v>4881</v>
      </c>
      <c r="C42" s="319">
        <v>5200</v>
      </c>
      <c r="D42" s="320">
        <v>6492.2884281296692</v>
      </c>
      <c r="E42" s="319">
        <v>6201.3988125979276</v>
      </c>
      <c r="F42" s="319">
        <v>5630.4749675060793</v>
      </c>
      <c r="G42" s="319">
        <v>4856.137925069047</v>
      </c>
      <c r="H42" s="319">
        <v>6564.5289253276705</v>
      </c>
      <c r="I42" s="319">
        <v>5008</v>
      </c>
      <c r="J42" s="319">
        <v>4863</v>
      </c>
      <c r="K42" s="319">
        <v>4982.5510000000004</v>
      </c>
      <c r="L42" s="319">
        <v>4802.0745780916586</v>
      </c>
      <c r="M42" s="319">
        <v>6599.7386771378651</v>
      </c>
      <c r="N42" s="319">
        <v>5245</v>
      </c>
      <c r="O42" s="319">
        <v>4956.2324552201881</v>
      </c>
      <c r="P42" s="319">
        <v>7839.3126226376517</v>
      </c>
      <c r="Q42" s="319">
        <v>5964</v>
      </c>
      <c r="R42" s="319">
        <v>3808</v>
      </c>
      <c r="T42" s="321" t="s">
        <v>186</v>
      </c>
      <c r="U42" s="319">
        <v>4526</v>
      </c>
      <c r="V42" s="319">
        <v>4619</v>
      </c>
      <c r="W42" s="320">
        <v>5950.9241683725058</v>
      </c>
      <c r="X42" s="319">
        <v>5777.7340010980606</v>
      </c>
      <c r="Y42" s="319">
        <v>4794.6364224024983</v>
      </c>
      <c r="Z42" s="319">
        <v>4736.1425796218173</v>
      </c>
      <c r="AA42" s="319">
        <v>5860.6784241152336</v>
      </c>
      <c r="AB42" s="319">
        <v>4920</v>
      </c>
      <c r="AC42" s="319">
        <v>4578</v>
      </c>
      <c r="AD42" s="319">
        <v>4736.6049999999996</v>
      </c>
      <c r="AE42" s="319">
        <v>4735.4630964424559</v>
      </c>
      <c r="AF42" s="319">
        <v>6306.8119282511179</v>
      </c>
      <c r="AG42" s="319">
        <v>4857</v>
      </c>
      <c r="AH42" s="319">
        <v>4779.5832368662604</v>
      </c>
      <c r="AI42" s="319">
        <v>7395.5968062072752</v>
      </c>
      <c r="AJ42" s="319">
        <v>5988</v>
      </c>
      <c r="AK42" s="319">
        <v>3647</v>
      </c>
      <c r="AL42" s="324"/>
      <c r="AN42" s="322"/>
      <c r="AO42" s="322"/>
      <c r="AP42" s="322"/>
      <c r="AQ42" s="322"/>
    </row>
    <row r="43" spans="1:43" s="328" customFormat="1">
      <c r="A43" s="318" t="s">
        <v>187</v>
      </c>
      <c r="B43" s="324">
        <v>4838</v>
      </c>
      <c r="C43" s="324">
        <v>5092</v>
      </c>
      <c r="D43" s="325">
        <v>6671.324659290638</v>
      </c>
      <c r="E43" s="324">
        <v>6356.7916277740551</v>
      </c>
      <c r="F43" s="324">
        <v>5632.3112441256317</v>
      </c>
      <c r="G43" s="324">
        <v>4844.0728694038962</v>
      </c>
      <c r="H43" s="324">
        <v>6720</v>
      </c>
      <c r="I43" s="324">
        <v>4966</v>
      </c>
      <c r="J43" s="324">
        <v>4906</v>
      </c>
      <c r="K43" s="324">
        <v>4828.7539999999999</v>
      </c>
      <c r="L43" s="324">
        <v>4800.9944641714055</v>
      </c>
      <c r="M43" s="324">
        <v>6526.5817861205969</v>
      </c>
      <c r="N43" s="324">
        <v>5082</v>
      </c>
      <c r="O43" s="324">
        <v>4824.145637481668</v>
      </c>
      <c r="P43" s="324">
        <v>7872.0921539536366</v>
      </c>
      <c r="Q43" s="324">
        <v>6077</v>
      </c>
      <c r="R43" s="324">
        <v>3813</v>
      </c>
      <c r="T43" s="321" t="s">
        <v>187</v>
      </c>
      <c r="U43" s="329">
        <v>4606</v>
      </c>
      <c r="V43" s="329">
        <v>4720</v>
      </c>
      <c r="W43" s="330">
        <v>5749.0184273129289</v>
      </c>
      <c r="X43" s="329">
        <v>6162.2707020946482</v>
      </c>
      <c r="Y43" s="331">
        <v>4897.9756285640597</v>
      </c>
      <c r="Z43" s="331">
        <v>4506.621021306747</v>
      </c>
      <c r="AA43" s="331">
        <v>5896</v>
      </c>
      <c r="AB43" s="331">
        <v>4980</v>
      </c>
      <c r="AC43" s="331">
        <v>4687</v>
      </c>
      <c r="AD43" s="331">
        <v>4814.8559999999998</v>
      </c>
      <c r="AE43" s="331">
        <v>4468.3706220769163</v>
      </c>
      <c r="AF43" s="331">
        <v>6209.1119592476452</v>
      </c>
      <c r="AG43" s="331">
        <v>4990</v>
      </c>
      <c r="AH43" s="331">
        <v>4830.6964276704111</v>
      </c>
      <c r="AI43" s="331">
        <v>7509.9059543004505</v>
      </c>
      <c r="AJ43" s="331">
        <v>6068</v>
      </c>
      <c r="AK43" s="331">
        <v>3743</v>
      </c>
      <c r="AL43" s="324"/>
      <c r="AN43" s="322"/>
      <c r="AO43" s="322"/>
      <c r="AP43" s="322"/>
      <c r="AQ43" s="322"/>
    </row>
    <row r="44" spans="1:43" s="328" customFormat="1">
      <c r="A44" s="327" t="s">
        <v>188</v>
      </c>
      <c r="B44" s="329">
        <v>4790</v>
      </c>
      <c r="C44" s="329">
        <v>5121</v>
      </c>
      <c r="D44" s="330">
        <v>6416.4144819360463</v>
      </c>
      <c r="E44" s="329">
        <v>6583.9257665989971</v>
      </c>
      <c r="F44" s="331">
        <v>5509.3488110807939</v>
      </c>
      <c r="G44" s="331">
        <v>4782.5489435969084</v>
      </c>
      <c r="H44" s="331">
        <v>6658</v>
      </c>
      <c r="I44" s="331">
        <v>5108</v>
      </c>
      <c r="J44" s="331">
        <v>4881</v>
      </c>
      <c r="K44" s="331">
        <v>4774.5649999999996</v>
      </c>
      <c r="L44" s="331">
        <v>4781.3578287470455</v>
      </c>
      <c r="M44" s="331">
        <v>6482.1682369062046</v>
      </c>
      <c r="N44" s="331">
        <v>5038</v>
      </c>
      <c r="O44" s="331">
        <v>4859.8083849278519</v>
      </c>
      <c r="P44" s="331">
        <v>7807.0280888208645</v>
      </c>
      <c r="Q44" s="331">
        <v>6135</v>
      </c>
      <c r="R44" s="324">
        <v>3835</v>
      </c>
      <c r="T44" s="321" t="s">
        <v>188</v>
      </c>
      <c r="U44" s="329">
        <v>4613</v>
      </c>
      <c r="V44" s="329">
        <v>4745</v>
      </c>
      <c r="W44" s="330">
        <v>6089.0239013887031</v>
      </c>
      <c r="X44" s="329">
        <v>6710.1314656436098</v>
      </c>
      <c r="Y44" s="331">
        <v>5003.3943972185734</v>
      </c>
      <c r="Z44" s="331">
        <v>4548.7844984775265</v>
      </c>
      <c r="AA44" s="331">
        <v>6311.5021679951542</v>
      </c>
      <c r="AB44" s="331">
        <v>5017</v>
      </c>
      <c r="AC44" s="331">
        <v>4676</v>
      </c>
      <c r="AD44" s="331">
        <v>4646.3119999999999</v>
      </c>
      <c r="AE44" s="331">
        <v>4496.8758669498939</v>
      </c>
      <c r="AF44" s="331">
        <v>6228.153566121845</v>
      </c>
      <c r="AG44" s="331">
        <v>4596</v>
      </c>
      <c r="AH44" s="331">
        <v>4700.0089840606443</v>
      </c>
      <c r="AI44" s="331">
        <v>7557.1059096571034</v>
      </c>
      <c r="AJ44" s="331">
        <v>6044</v>
      </c>
      <c r="AK44" s="331">
        <v>3749</v>
      </c>
      <c r="AN44" s="322"/>
      <c r="AO44" s="322"/>
      <c r="AP44" s="322"/>
      <c r="AQ44" s="322"/>
    </row>
    <row r="45" spans="1:43" s="328" customFormat="1">
      <c r="A45" s="327" t="s">
        <v>189</v>
      </c>
      <c r="B45" s="329">
        <v>4886</v>
      </c>
      <c r="C45" s="329">
        <v>5088</v>
      </c>
      <c r="D45" s="330">
        <v>6487.9503905486508</v>
      </c>
      <c r="E45" s="329">
        <v>6264.5503612257062</v>
      </c>
      <c r="F45" s="331">
        <v>5511.2755017591389</v>
      </c>
      <c r="G45" s="331">
        <v>4878.024031197594</v>
      </c>
      <c r="H45" s="324">
        <v>6524.5341460848922</v>
      </c>
      <c r="I45" s="324">
        <v>5172</v>
      </c>
      <c r="J45" s="331">
        <v>4831</v>
      </c>
      <c r="K45" s="331">
        <v>4867.7960000000003</v>
      </c>
      <c r="L45" s="331">
        <v>4597.7633430395654</v>
      </c>
      <c r="M45" s="331">
        <v>6511.7998925849088</v>
      </c>
      <c r="N45" s="331">
        <v>5126</v>
      </c>
      <c r="O45" s="331">
        <v>4828.8814039883564</v>
      </c>
      <c r="P45" s="331">
        <v>7788.8739470387973</v>
      </c>
      <c r="Q45" s="331">
        <v>6245</v>
      </c>
      <c r="R45" s="324">
        <v>3870</v>
      </c>
      <c r="T45" s="321" t="s">
        <v>189</v>
      </c>
      <c r="U45" s="329">
        <v>4519</v>
      </c>
      <c r="V45" s="329">
        <v>4819</v>
      </c>
      <c r="W45" s="330">
        <v>6030.8630829202302</v>
      </c>
      <c r="X45" s="329">
        <v>6333.6924137443484</v>
      </c>
      <c r="Y45" s="331">
        <v>5048.5017453064966</v>
      </c>
      <c r="Z45" s="331">
        <v>4619.9437127651136</v>
      </c>
      <c r="AA45" s="331">
        <v>6357.2674559547067</v>
      </c>
      <c r="AB45" s="331">
        <v>4913</v>
      </c>
      <c r="AC45" s="331">
        <v>4697</v>
      </c>
      <c r="AD45" s="331">
        <v>4768.4610000000002</v>
      </c>
      <c r="AE45" s="331">
        <v>4377.0307778227916</v>
      </c>
      <c r="AF45" s="331">
        <v>6234.4074763832641</v>
      </c>
      <c r="AG45" s="331">
        <v>4868</v>
      </c>
      <c r="AH45" s="331">
        <v>4644.1569795341857</v>
      </c>
      <c r="AI45" s="331">
        <v>7461.9225443756513</v>
      </c>
      <c r="AJ45" s="331">
        <v>6109</v>
      </c>
      <c r="AK45" s="331">
        <v>3785</v>
      </c>
    </row>
    <row r="46" spans="1:43" s="307" customFormat="1" ht="12.75" customHeight="1">
      <c r="A46" s="318" t="s">
        <v>190</v>
      </c>
      <c r="B46" s="329">
        <v>4850</v>
      </c>
      <c r="C46" s="329">
        <v>5148</v>
      </c>
      <c r="D46" s="330">
        <v>6635.9954937902658</v>
      </c>
      <c r="E46" s="329">
        <v>6505.8865772534036</v>
      </c>
      <c r="F46" s="331">
        <v>5423.9103657454652</v>
      </c>
      <c r="G46" s="331">
        <v>4837.7728028051433</v>
      </c>
      <c r="H46" s="319">
        <v>6524</v>
      </c>
      <c r="I46" s="319">
        <v>5050</v>
      </c>
      <c r="J46" s="331">
        <v>4773</v>
      </c>
      <c r="K46" s="331">
        <v>4817.4290000000001</v>
      </c>
      <c r="L46" s="331">
        <v>4577.0154044236233</v>
      </c>
      <c r="M46" s="331">
        <v>6424.695459585635</v>
      </c>
      <c r="N46" s="331">
        <v>4986</v>
      </c>
      <c r="O46" s="331">
        <v>4897.6136925661003</v>
      </c>
      <c r="P46" s="331">
        <v>7877.6889997229737</v>
      </c>
      <c r="Q46" s="331">
        <v>6190</v>
      </c>
      <c r="R46" s="324">
        <v>3873</v>
      </c>
      <c r="S46" s="319"/>
      <c r="T46" s="321" t="s">
        <v>190</v>
      </c>
      <c r="U46" s="319">
        <v>4594</v>
      </c>
      <c r="V46" s="319">
        <v>4831</v>
      </c>
      <c r="W46" s="330">
        <v>6451.9399543836425</v>
      </c>
      <c r="X46" s="329">
        <v>6208.7496219654913</v>
      </c>
      <c r="Y46" s="331">
        <v>5029.8886861505662</v>
      </c>
      <c r="Z46" s="331">
        <v>4710.3421715380082</v>
      </c>
      <c r="AA46" s="331">
        <v>6239</v>
      </c>
      <c r="AB46" s="331">
        <v>4995</v>
      </c>
      <c r="AC46" s="331">
        <v>4738</v>
      </c>
      <c r="AD46" s="331">
        <v>4752.7309999999998</v>
      </c>
      <c r="AE46" s="331">
        <v>4407.4847298512304</v>
      </c>
      <c r="AF46" s="331">
        <v>6221.5646077348156</v>
      </c>
      <c r="AG46" s="331">
        <v>4806</v>
      </c>
      <c r="AH46" s="331">
        <v>4710.1846813060274</v>
      </c>
      <c r="AI46" s="331">
        <v>7639.3881361932854</v>
      </c>
      <c r="AJ46" s="331">
        <v>5993</v>
      </c>
      <c r="AK46" s="331">
        <v>3777</v>
      </c>
      <c r="AL46" s="319"/>
      <c r="AM46" s="319"/>
      <c r="AN46" s="319"/>
    </row>
    <row r="47" spans="1:43" s="307" customFormat="1" ht="12.75" customHeight="1">
      <c r="A47" s="318" t="s">
        <v>191</v>
      </c>
      <c r="B47" s="324">
        <v>4832</v>
      </c>
      <c r="C47" s="324">
        <v>5153</v>
      </c>
      <c r="D47" s="325">
        <v>6581.282975833361</v>
      </c>
      <c r="E47" s="324">
        <v>6963.5102381313363</v>
      </c>
      <c r="F47" s="324">
        <v>5372.200361696805</v>
      </c>
      <c r="G47" s="324">
        <v>4832.5884108582777</v>
      </c>
      <c r="H47" s="324">
        <v>6670.4408289597732</v>
      </c>
      <c r="I47" s="324">
        <v>5095</v>
      </c>
      <c r="J47" s="324">
        <v>4894</v>
      </c>
      <c r="K47" s="324">
        <v>4797.93</v>
      </c>
      <c r="L47" s="324">
        <v>4652.6702366458831</v>
      </c>
      <c r="M47" s="324">
        <v>6457.7489623955626</v>
      </c>
      <c r="N47" s="324">
        <v>5013</v>
      </c>
      <c r="O47" s="324">
        <v>4890.2837792921491</v>
      </c>
      <c r="P47" s="324">
        <v>7648.558</v>
      </c>
      <c r="Q47" s="324">
        <v>6201</v>
      </c>
      <c r="R47" s="324">
        <v>3880</v>
      </c>
      <c r="S47" s="319"/>
      <c r="T47" s="321" t="s">
        <v>191</v>
      </c>
      <c r="U47" s="329">
        <v>4615</v>
      </c>
      <c r="V47" s="329">
        <v>4834</v>
      </c>
      <c r="W47" s="330">
        <v>6185.2329537581036</v>
      </c>
      <c r="X47" s="329">
        <v>6391.4518327122587</v>
      </c>
      <c r="Y47" s="329">
        <v>4867.9945879527904</v>
      </c>
      <c r="Z47" s="329">
        <v>4685.4839181539992</v>
      </c>
      <c r="AA47" s="329">
        <v>6342.9417351858528</v>
      </c>
      <c r="AB47" s="329">
        <v>5035</v>
      </c>
      <c r="AC47" s="329">
        <v>4646</v>
      </c>
      <c r="AD47" s="329">
        <v>4748.46</v>
      </c>
      <c r="AE47" s="329">
        <v>4412.5546940421309</v>
      </c>
      <c r="AF47" s="329">
        <v>6293.2627136258616</v>
      </c>
      <c r="AG47" s="329">
        <v>4852</v>
      </c>
      <c r="AH47" s="329">
        <v>5016.4362922695991</v>
      </c>
      <c r="AI47" s="329">
        <v>7582.8829999999998</v>
      </c>
      <c r="AJ47" s="329">
        <v>6218</v>
      </c>
      <c r="AK47" s="329">
        <v>3781</v>
      </c>
      <c r="AL47" s="319"/>
      <c r="AM47" s="319"/>
      <c r="AN47" s="319"/>
    </row>
    <row r="48" spans="1:43" s="307" customFormat="1" ht="12.75" customHeight="1">
      <c r="A48" s="327" t="s">
        <v>192</v>
      </c>
      <c r="B48" s="319">
        <v>4684</v>
      </c>
      <c r="C48" s="319">
        <v>5246</v>
      </c>
      <c r="D48" s="320">
        <v>6535.6570374737958</v>
      </c>
      <c r="E48" s="319">
        <v>6948.9624305663219</v>
      </c>
      <c r="F48" s="319">
        <v>5365.4163326717662</v>
      </c>
      <c r="G48" s="319">
        <v>4685.500338304093</v>
      </c>
      <c r="H48" s="319">
        <v>6525.6782665242727</v>
      </c>
      <c r="I48" s="319">
        <v>5244</v>
      </c>
      <c r="J48" s="319">
        <v>4900</v>
      </c>
      <c r="K48" s="319">
        <v>5250</v>
      </c>
      <c r="L48" s="319">
        <v>4488.1971396573945</v>
      </c>
      <c r="M48" s="319">
        <v>6452.8756128293353</v>
      </c>
      <c r="N48" s="319">
        <v>4952</v>
      </c>
      <c r="O48" s="319">
        <v>4876.0118098511039</v>
      </c>
      <c r="P48" s="319">
        <v>7771.7181180453626</v>
      </c>
      <c r="Q48" s="319">
        <v>6335</v>
      </c>
      <c r="R48" s="319">
        <v>3880</v>
      </c>
      <c r="S48" s="319"/>
      <c r="T48" s="321" t="s">
        <v>192</v>
      </c>
      <c r="U48" s="324">
        <v>4596</v>
      </c>
      <c r="V48" s="324">
        <v>4954</v>
      </c>
      <c r="W48" s="325">
        <v>6283.4648835133175</v>
      </c>
      <c r="X48" s="324">
        <v>6630.7847157145115</v>
      </c>
      <c r="Y48" s="324">
        <v>5172.9110561572979</v>
      </c>
      <c r="Z48" s="324">
        <v>4581.2528483460128</v>
      </c>
      <c r="AA48" s="324">
        <v>6298.2073940512582</v>
      </c>
      <c r="AB48" s="324">
        <v>4976</v>
      </c>
      <c r="AC48" s="324">
        <v>4727</v>
      </c>
      <c r="AD48" s="324">
        <v>5042</v>
      </c>
      <c r="AE48" s="324">
        <v>4601.6957790607103</v>
      </c>
      <c r="AF48" s="324">
        <v>6149.7403075170869</v>
      </c>
      <c r="AG48" s="324">
        <v>5019</v>
      </c>
      <c r="AH48" s="324">
        <v>4828.8120245030932</v>
      </c>
      <c r="AI48" s="324">
        <v>7696.1284933089464</v>
      </c>
      <c r="AJ48" s="324">
        <v>6162</v>
      </c>
      <c r="AK48" s="324">
        <v>3836</v>
      </c>
      <c r="AL48" s="319"/>
      <c r="AM48" s="319"/>
      <c r="AN48" s="319"/>
    </row>
    <row r="49" spans="1:40" s="307" customFormat="1">
      <c r="A49" s="327" t="s">
        <v>193</v>
      </c>
      <c r="B49" s="319">
        <v>4707</v>
      </c>
      <c r="C49" s="319">
        <v>5250</v>
      </c>
      <c r="D49" s="320">
        <v>6549.5347913472124</v>
      </c>
      <c r="E49" s="319">
        <v>6841.7085238607915</v>
      </c>
      <c r="F49" s="319">
        <v>5293.1162066299394</v>
      </c>
      <c r="G49" s="319">
        <v>4679.4159945546526</v>
      </c>
      <c r="H49" s="319">
        <v>6787.6013448348986</v>
      </c>
      <c r="I49" s="319">
        <v>5202</v>
      </c>
      <c r="J49" s="319">
        <v>5110</v>
      </c>
      <c r="K49" s="319">
        <v>5629</v>
      </c>
      <c r="L49" s="319">
        <v>4635.4779157497587</v>
      </c>
      <c r="M49" s="319">
        <v>6402.7558695652115</v>
      </c>
      <c r="N49" s="319">
        <v>4842</v>
      </c>
      <c r="O49" s="319">
        <v>4880.9180507236479</v>
      </c>
      <c r="P49" s="319">
        <v>7638.0646113807124</v>
      </c>
      <c r="Q49" s="319">
        <v>6443</v>
      </c>
      <c r="R49" s="319">
        <v>3891</v>
      </c>
      <c r="S49" s="319"/>
      <c r="T49" s="321" t="s">
        <v>193</v>
      </c>
      <c r="U49" s="324">
        <v>4505</v>
      </c>
      <c r="V49" s="324">
        <v>4852</v>
      </c>
      <c r="W49" s="325">
        <v>6481.1886386141314</v>
      </c>
      <c r="X49" s="324">
        <v>6975.2719023476011</v>
      </c>
      <c r="Y49" s="324">
        <v>5037.8538187167078</v>
      </c>
      <c r="Z49" s="324">
        <v>4558.9906767572156</v>
      </c>
      <c r="AA49" s="324">
        <v>6469.252258031308</v>
      </c>
      <c r="AB49" s="324">
        <v>5212</v>
      </c>
      <c r="AC49" s="324">
        <v>4850</v>
      </c>
      <c r="AD49" s="324">
        <v>5022</v>
      </c>
      <c r="AE49" s="324">
        <v>4538.0492212027584</v>
      </c>
      <c r="AF49" s="324">
        <v>6285.4909002647919</v>
      </c>
      <c r="AG49" s="324">
        <v>5036</v>
      </c>
      <c r="AH49" s="324">
        <v>4830.1322430924838</v>
      </c>
      <c r="AI49" s="324">
        <v>7686.0020901182816</v>
      </c>
      <c r="AJ49" s="324">
        <v>6163</v>
      </c>
      <c r="AK49" s="324">
        <v>3858</v>
      </c>
      <c r="AL49" s="319"/>
      <c r="AM49" s="319"/>
      <c r="AN49" s="319"/>
    </row>
    <row r="50" spans="1:40" s="307" customFormat="1" ht="12.75" customHeight="1">
      <c r="A50" s="327" t="s">
        <v>214</v>
      </c>
      <c r="B50" s="319">
        <v>4844</v>
      </c>
      <c r="C50" s="319">
        <v>5289</v>
      </c>
      <c r="D50" s="320">
        <v>6461.5391869055193</v>
      </c>
      <c r="E50" s="319">
        <v>6869.8472087203363</v>
      </c>
      <c r="F50" s="319">
        <v>5361.9735415564855</v>
      </c>
      <c r="G50" s="319">
        <v>4676.5730555743285</v>
      </c>
      <c r="H50" s="319">
        <v>6618.9336511460606</v>
      </c>
      <c r="I50" s="319">
        <v>5123</v>
      </c>
      <c r="J50" s="319">
        <v>4943</v>
      </c>
      <c r="K50" s="319">
        <v>5565.576</v>
      </c>
      <c r="L50" s="319">
        <v>4690.4209490000003</v>
      </c>
      <c r="M50" s="319">
        <v>6429.2174473386494</v>
      </c>
      <c r="N50" s="319">
        <v>4811</v>
      </c>
      <c r="O50" s="319">
        <v>5030.560205312262</v>
      </c>
      <c r="P50" s="319">
        <v>7706.5293218125225</v>
      </c>
      <c r="Q50" s="319">
        <v>6460</v>
      </c>
      <c r="R50" s="319">
        <v>3890</v>
      </c>
      <c r="S50" s="319"/>
      <c r="T50" s="321" t="s">
        <v>214</v>
      </c>
      <c r="U50" s="324">
        <v>4612</v>
      </c>
      <c r="V50" s="324">
        <v>4971</v>
      </c>
      <c r="W50" s="325">
        <v>6430.393973420255</v>
      </c>
      <c r="X50" s="324">
        <v>6710.3816679716119</v>
      </c>
      <c r="Y50" s="324">
        <v>5113.6927831719258</v>
      </c>
      <c r="Z50" s="324">
        <v>4614.109960566635</v>
      </c>
      <c r="AA50" s="324">
        <v>6372.8244161654948</v>
      </c>
      <c r="AB50" s="324">
        <v>5095</v>
      </c>
      <c r="AC50" s="324">
        <v>4792</v>
      </c>
      <c r="AD50" s="324">
        <v>4898.8900000000003</v>
      </c>
      <c r="AE50" s="324">
        <v>4507.2947869999998</v>
      </c>
      <c r="AF50" s="324">
        <v>6263.2257742782185</v>
      </c>
      <c r="AG50" s="324">
        <v>4801</v>
      </c>
      <c r="AH50" s="324">
        <v>4691.2351311340371</v>
      </c>
      <c r="AI50" s="324">
        <v>7562.1147176663453</v>
      </c>
      <c r="AJ50" s="324">
        <v>6136</v>
      </c>
      <c r="AK50" s="324">
        <v>3851</v>
      </c>
      <c r="AL50" s="319"/>
      <c r="AM50" s="319"/>
      <c r="AN50" s="319"/>
    </row>
    <row r="51" spans="1:40" s="307" customFormat="1">
      <c r="A51" s="327" t="s">
        <v>215</v>
      </c>
      <c r="B51" s="319">
        <v>4874</v>
      </c>
      <c r="C51" s="319">
        <v>5397</v>
      </c>
      <c r="D51" s="320">
        <v>6775.2579538889422</v>
      </c>
      <c r="E51" s="319">
        <v>6785.4069007610933</v>
      </c>
      <c r="F51" s="319">
        <v>5383.3323664545651</v>
      </c>
      <c r="G51" s="319">
        <v>4757.1572179040804</v>
      </c>
      <c r="H51" s="319">
        <v>6746.1583510151386</v>
      </c>
      <c r="I51" s="319">
        <v>5210</v>
      </c>
      <c r="J51" s="319">
        <v>5180</v>
      </c>
      <c r="K51" s="319">
        <v>5481.0309999999999</v>
      </c>
      <c r="L51" s="319">
        <v>4741.4269869999998</v>
      </c>
      <c r="M51" s="319">
        <v>6434.689785318571</v>
      </c>
      <c r="N51" s="319">
        <v>5054</v>
      </c>
      <c r="O51" s="319">
        <v>5693.6456391596685</v>
      </c>
      <c r="P51" s="319">
        <v>7739.7073270579958</v>
      </c>
      <c r="Q51" s="319">
        <v>6461</v>
      </c>
      <c r="R51" s="319">
        <v>3912</v>
      </c>
      <c r="S51" s="319"/>
      <c r="T51" s="321" t="s">
        <v>215</v>
      </c>
      <c r="U51" s="332">
        <v>4687</v>
      </c>
      <c r="V51" s="332">
        <v>4945</v>
      </c>
      <c r="W51" s="333">
        <v>6500.6278093026767</v>
      </c>
      <c r="X51" s="332">
        <v>6732.0124461911673</v>
      </c>
      <c r="Y51" s="332">
        <v>5095.3991997889325</v>
      </c>
      <c r="Z51" s="332">
        <v>4544.8212265254406</v>
      </c>
      <c r="AA51" s="332">
        <v>6583.4912920298148</v>
      </c>
      <c r="AB51" s="332">
        <v>4953</v>
      </c>
      <c r="AC51" s="332">
        <v>4940</v>
      </c>
      <c r="AD51" s="332">
        <v>4997</v>
      </c>
      <c r="AE51" s="332">
        <v>4651.7248149999996</v>
      </c>
      <c r="AF51" s="332">
        <v>6260.3672096420751</v>
      </c>
      <c r="AG51" s="332">
        <v>4894</v>
      </c>
      <c r="AH51" s="332">
        <v>5198.0106773685238</v>
      </c>
      <c r="AI51" s="332">
        <v>7682.5756985006947</v>
      </c>
      <c r="AJ51" s="332">
        <v>6314</v>
      </c>
      <c r="AK51" s="332">
        <v>3861</v>
      </c>
      <c r="AL51" s="319"/>
      <c r="AM51" s="319"/>
      <c r="AN51" s="319"/>
    </row>
    <row r="52" spans="1:40" s="307" customFormat="1" ht="12.75" customHeight="1">
      <c r="A52" s="327" t="s">
        <v>216</v>
      </c>
      <c r="B52" s="319">
        <v>5096</v>
      </c>
      <c r="C52" s="319">
        <v>6028</v>
      </c>
      <c r="D52" s="320">
        <v>7329.1957904826668</v>
      </c>
      <c r="E52" s="319">
        <v>7258.8210228169655</v>
      </c>
      <c r="F52" s="319">
        <v>5438.5744662381994</v>
      </c>
      <c r="G52" s="319">
        <v>4779.6583924941024</v>
      </c>
      <c r="H52" s="319">
        <v>6931.4764612447934</v>
      </c>
      <c r="I52" s="319">
        <v>5134</v>
      </c>
      <c r="J52" s="319">
        <v>5147</v>
      </c>
      <c r="K52" s="319">
        <v>5449.56</v>
      </c>
      <c r="L52" s="319">
        <v>4759.3985309999998</v>
      </c>
      <c r="M52" s="319">
        <v>6479.3973346743842</v>
      </c>
      <c r="N52" s="319">
        <v>4990</v>
      </c>
      <c r="O52" s="319">
        <v>5749.5752881095696</v>
      </c>
      <c r="P52" s="319">
        <v>7788.4323811616396</v>
      </c>
      <c r="Q52" s="319">
        <v>6390</v>
      </c>
      <c r="R52" s="319">
        <v>3922</v>
      </c>
      <c r="S52" s="319"/>
      <c r="T52" s="321" t="s">
        <v>216</v>
      </c>
      <c r="U52" s="332">
        <v>4463</v>
      </c>
      <c r="V52" s="332">
        <v>5330</v>
      </c>
      <c r="W52" s="333">
        <v>6816.2609597983783</v>
      </c>
      <c r="X52" s="332">
        <v>7174.5304626487405</v>
      </c>
      <c r="Y52" s="332">
        <v>5226.4548302126423</v>
      </c>
      <c r="Z52" s="332">
        <v>4546.8936279648215</v>
      </c>
      <c r="AA52" s="332">
        <v>6810.2475906102336</v>
      </c>
      <c r="AB52" s="332">
        <v>5243</v>
      </c>
      <c r="AC52" s="332">
        <v>4911</v>
      </c>
      <c r="AD52" s="332">
        <v>4929.41</v>
      </c>
      <c r="AE52" s="332">
        <v>4759.4877880000004</v>
      </c>
      <c r="AF52" s="332">
        <v>6378.9459925442698</v>
      </c>
      <c r="AG52" s="332">
        <v>4962</v>
      </c>
      <c r="AH52" s="332">
        <v>5397.1394469445167</v>
      </c>
      <c r="AI52" s="332">
        <v>7819.8559517313797</v>
      </c>
      <c r="AJ52" s="332">
        <v>6433</v>
      </c>
      <c r="AK52" s="332">
        <v>3861</v>
      </c>
      <c r="AL52" s="319"/>
      <c r="AM52" s="319"/>
      <c r="AN52" s="319"/>
    </row>
    <row r="53" spans="1:40" s="307" customFormat="1" ht="13.5" thickBot="1">
      <c r="A53" s="327" t="s">
        <v>217</v>
      </c>
      <c r="B53" s="319">
        <v>5066</v>
      </c>
      <c r="C53" s="319">
        <v>6041</v>
      </c>
      <c r="D53" s="320">
        <v>7370.8445826893767</v>
      </c>
      <c r="E53" s="319">
        <v>7954.6890885147468</v>
      </c>
      <c r="F53" s="319">
        <v>5479.3645023425524</v>
      </c>
      <c r="G53" s="319">
        <v>4761.5150213151646</v>
      </c>
      <c r="H53" s="319">
        <v>6973.8303731658816</v>
      </c>
      <c r="I53" s="319">
        <v>5209</v>
      </c>
      <c r="J53" s="319">
        <v>5332</v>
      </c>
      <c r="K53" s="319">
        <v>5575.18</v>
      </c>
      <c r="L53" s="319">
        <v>4864.1224519999996</v>
      </c>
      <c r="M53" s="319">
        <v>6550.6193447136566</v>
      </c>
      <c r="N53" s="319">
        <v>4992</v>
      </c>
      <c r="O53" s="319">
        <v>5572.6145539347126</v>
      </c>
      <c r="P53" s="319">
        <v>8019.7561015507645</v>
      </c>
      <c r="Q53" s="319">
        <v>6526.141895687012</v>
      </c>
      <c r="R53" s="319">
        <v>3937</v>
      </c>
      <c r="S53" s="319"/>
      <c r="T53" s="334" t="s">
        <v>217</v>
      </c>
      <c r="U53" s="319">
        <v>4587</v>
      </c>
      <c r="V53" s="319">
        <v>5177</v>
      </c>
      <c r="W53" s="320">
        <v>6829.4880413729461</v>
      </c>
      <c r="X53" s="319">
        <v>6901.9687569376438</v>
      </c>
      <c r="Y53" s="319">
        <v>5266.2504186550786</v>
      </c>
      <c r="Z53" s="319">
        <v>4689.0692364746037</v>
      </c>
      <c r="AA53" s="319">
        <v>6790.6162672859264</v>
      </c>
      <c r="AB53" s="319">
        <v>5093</v>
      </c>
      <c r="AC53" s="319">
        <v>5148</v>
      </c>
      <c r="AD53" s="319">
        <v>5386.75</v>
      </c>
      <c r="AE53" s="319">
        <v>4796.5046670000002</v>
      </c>
      <c r="AF53" s="319">
        <v>6351.8316065573799</v>
      </c>
      <c r="AG53" s="319">
        <v>4842</v>
      </c>
      <c r="AH53" s="319">
        <v>5436.478458027952</v>
      </c>
      <c r="AI53" s="319">
        <v>7750.8802709953743</v>
      </c>
      <c r="AJ53" s="319">
        <v>6389</v>
      </c>
      <c r="AK53" s="319">
        <v>3873</v>
      </c>
      <c r="AL53" s="319"/>
      <c r="AM53" s="319"/>
      <c r="AN53" s="319"/>
    </row>
    <row r="54" spans="1:40" s="307" customFormat="1" ht="12.75" customHeight="1">
      <c r="S54" s="319"/>
      <c r="T54" s="319"/>
      <c r="U54" s="319"/>
      <c r="V54" s="319"/>
      <c r="W54" s="319"/>
      <c r="X54" s="319"/>
      <c r="Y54" s="319"/>
      <c r="Z54" s="319"/>
      <c r="AA54" s="319"/>
      <c r="AB54" s="319"/>
      <c r="AC54" s="319"/>
      <c r="AD54" s="319"/>
      <c r="AE54" s="319"/>
      <c r="AF54" s="319"/>
      <c r="AG54" s="319"/>
      <c r="AH54" s="319"/>
      <c r="AI54" s="319"/>
      <c r="AJ54" s="319"/>
      <c r="AK54" s="319"/>
      <c r="AL54" s="319"/>
      <c r="AM54" s="319"/>
      <c r="AN54" s="319"/>
    </row>
    <row r="55" spans="1:40" s="307" customFormat="1">
      <c r="A55" s="335" t="s">
        <v>196</v>
      </c>
      <c r="S55" s="319"/>
      <c r="T55" s="319"/>
      <c r="U55" s="319"/>
      <c r="V55" s="319"/>
      <c r="W55" s="319"/>
      <c r="X55" s="319"/>
      <c r="Y55" s="319"/>
      <c r="Z55" s="319"/>
      <c r="AA55" s="319"/>
      <c r="AB55" s="319"/>
      <c r="AC55" s="319"/>
      <c r="AD55" s="319"/>
      <c r="AE55" s="319"/>
      <c r="AF55" s="319"/>
      <c r="AG55" s="319"/>
      <c r="AH55" s="319"/>
      <c r="AI55" s="319"/>
      <c r="AJ55" s="319"/>
      <c r="AK55" s="319"/>
      <c r="AL55" s="319"/>
      <c r="AM55" s="319"/>
      <c r="AN55" s="319"/>
    </row>
    <row r="56" spans="1:40" s="307" customFormat="1" ht="12.75" customHeight="1">
      <c r="A56" s="336" t="s">
        <v>197</v>
      </c>
      <c r="S56" s="319"/>
      <c r="T56" s="319"/>
      <c r="U56" s="319"/>
      <c r="V56" s="319"/>
      <c r="W56" s="319"/>
      <c r="X56" s="319"/>
      <c r="Y56" s="319"/>
      <c r="Z56" s="319"/>
      <c r="AA56" s="319"/>
      <c r="AB56" s="319"/>
      <c r="AC56" s="319"/>
      <c r="AD56" s="319"/>
      <c r="AE56" s="319"/>
      <c r="AF56" s="319"/>
      <c r="AG56" s="319"/>
      <c r="AH56" s="319"/>
      <c r="AI56" s="319"/>
      <c r="AJ56" s="319"/>
      <c r="AK56" s="319"/>
      <c r="AL56" s="319"/>
      <c r="AM56" s="319"/>
      <c r="AN56" s="319"/>
    </row>
    <row r="57" spans="1:40" s="307" customFormat="1">
      <c r="B57" s="319"/>
      <c r="C57" s="319"/>
      <c r="D57" s="319"/>
      <c r="E57" s="319"/>
      <c r="F57" s="319"/>
      <c r="G57" s="319"/>
      <c r="H57" s="319"/>
      <c r="I57" s="319"/>
      <c r="J57" s="319"/>
      <c r="K57" s="319"/>
      <c r="L57" s="319"/>
      <c r="M57" s="319"/>
      <c r="N57" s="319"/>
      <c r="O57" s="319"/>
      <c r="P57" s="319"/>
      <c r="Q57" s="319"/>
      <c r="R57" s="319"/>
      <c r="S57" s="319"/>
      <c r="T57" s="319"/>
      <c r="U57" s="319"/>
      <c r="V57" s="319"/>
      <c r="W57" s="319"/>
      <c r="X57" s="319"/>
      <c r="Y57" s="319"/>
      <c r="Z57" s="319"/>
      <c r="AA57" s="319"/>
      <c r="AB57" s="319"/>
      <c r="AC57" s="319"/>
      <c r="AD57" s="319"/>
      <c r="AE57" s="319"/>
      <c r="AF57" s="319"/>
      <c r="AG57" s="319"/>
      <c r="AH57" s="319"/>
      <c r="AI57" s="319"/>
      <c r="AJ57" s="319"/>
      <c r="AK57" s="319"/>
      <c r="AL57" s="319"/>
      <c r="AM57" s="319"/>
      <c r="AN57" s="319"/>
    </row>
    <row r="58" spans="1:40" s="307" customFormat="1">
      <c r="B58" s="319"/>
      <c r="C58" s="319"/>
      <c r="D58" s="319"/>
      <c r="E58" s="319"/>
      <c r="F58" s="319"/>
      <c r="G58" s="319"/>
      <c r="H58" s="319"/>
      <c r="I58" s="319"/>
      <c r="J58" s="319"/>
      <c r="K58" s="319"/>
      <c r="L58" s="319"/>
      <c r="M58" s="319"/>
      <c r="N58" s="319"/>
      <c r="O58" s="319"/>
      <c r="P58" s="319"/>
      <c r="Q58" s="319"/>
      <c r="R58" s="319"/>
      <c r="S58" s="319"/>
      <c r="T58" s="319"/>
      <c r="U58" s="319"/>
      <c r="V58" s="319"/>
      <c r="Y58" s="319"/>
      <c r="AF58" s="337"/>
      <c r="AG58" s="319"/>
      <c r="AL58" s="319"/>
      <c r="AM58" s="319"/>
      <c r="AN58" s="319"/>
    </row>
    <row r="59" spans="1:40" s="307" customFormat="1">
      <c r="B59" s="319"/>
      <c r="C59" s="319"/>
      <c r="D59" s="319"/>
      <c r="E59" s="319"/>
      <c r="F59" s="319"/>
      <c r="G59" s="319"/>
      <c r="H59" s="319"/>
      <c r="I59" s="319"/>
      <c r="J59" s="319"/>
      <c r="K59" s="319"/>
      <c r="L59" s="319"/>
      <c r="M59" s="319"/>
      <c r="N59" s="319"/>
      <c r="O59" s="319"/>
      <c r="P59" s="319"/>
      <c r="Q59" s="319"/>
      <c r="R59" s="319"/>
      <c r="S59" s="319"/>
      <c r="T59" s="319"/>
      <c r="U59" s="319"/>
      <c r="V59" s="319"/>
      <c r="Y59" s="319"/>
      <c r="AF59" s="337"/>
      <c r="AG59" s="319"/>
      <c r="AL59" s="319"/>
      <c r="AM59" s="319"/>
      <c r="AN59" s="319"/>
    </row>
    <row r="60" spans="1:40" s="307" customFormat="1">
      <c r="B60" s="319"/>
      <c r="C60" s="319"/>
      <c r="D60" s="319"/>
      <c r="E60" s="319"/>
      <c r="F60" s="319"/>
      <c r="G60" s="319"/>
      <c r="H60" s="319"/>
      <c r="I60" s="319"/>
      <c r="J60" s="319"/>
      <c r="K60" s="319"/>
      <c r="L60" s="319"/>
      <c r="M60" s="319"/>
      <c r="N60" s="319"/>
      <c r="O60" s="319"/>
      <c r="P60" s="319"/>
      <c r="Q60" s="319"/>
      <c r="R60" s="319"/>
      <c r="S60" s="319"/>
      <c r="T60" s="319"/>
      <c r="U60" s="319"/>
      <c r="V60" s="319"/>
      <c r="Y60" s="319"/>
      <c r="AF60" s="337"/>
      <c r="AG60" s="319"/>
      <c r="AL60" s="319"/>
      <c r="AM60" s="319"/>
      <c r="AN60" s="319"/>
    </row>
    <row r="61" spans="1:40" s="307" customFormat="1">
      <c r="B61" s="319"/>
      <c r="C61" s="319"/>
      <c r="D61" s="319"/>
      <c r="E61" s="319"/>
      <c r="F61" s="319"/>
      <c r="G61" s="319"/>
      <c r="H61" s="319"/>
      <c r="I61" s="319"/>
      <c r="J61" s="319"/>
      <c r="K61" s="319"/>
      <c r="L61" s="319"/>
      <c r="M61" s="319"/>
      <c r="N61" s="319"/>
      <c r="O61" s="319"/>
      <c r="P61" s="319"/>
      <c r="Q61" s="319"/>
      <c r="R61" s="319"/>
      <c r="S61" s="319"/>
      <c r="T61" s="319"/>
      <c r="U61" s="319"/>
      <c r="V61" s="319"/>
      <c r="Y61" s="319"/>
      <c r="AF61" s="337"/>
      <c r="AG61" s="319"/>
      <c r="AL61" s="319"/>
      <c r="AM61" s="319"/>
      <c r="AN61" s="319"/>
    </row>
    <row r="62" spans="1:40" s="307" customFormat="1">
      <c r="B62" s="319"/>
      <c r="G62" s="319"/>
      <c r="S62" s="319"/>
      <c r="T62" s="319"/>
      <c r="U62" s="319"/>
      <c r="V62" s="319"/>
      <c r="W62" s="319"/>
      <c r="X62" s="319"/>
      <c r="Y62" s="319"/>
      <c r="Z62" s="319"/>
      <c r="AA62" s="319"/>
      <c r="AB62" s="319"/>
      <c r="AC62" s="319"/>
      <c r="AD62" s="319"/>
      <c r="AE62" s="319"/>
      <c r="AF62" s="319"/>
      <c r="AG62" s="319"/>
      <c r="AH62" s="319"/>
      <c r="AI62" s="319"/>
      <c r="AJ62" s="319"/>
      <c r="AK62" s="319"/>
      <c r="AL62" s="319"/>
      <c r="AM62" s="319"/>
      <c r="AN62" s="319"/>
    </row>
    <row r="63" spans="1:40" s="307" customFormat="1">
      <c r="B63" s="319"/>
      <c r="C63" s="319"/>
      <c r="D63" s="319"/>
      <c r="E63" s="319"/>
      <c r="F63" s="319"/>
      <c r="G63" s="319"/>
      <c r="H63" s="319"/>
      <c r="I63" s="319"/>
      <c r="J63" s="319"/>
      <c r="K63" s="319"/>
      <c r="L63" s="319"/>
      <c r="M63" s="319"/>
      <c r="N63" s="319"/>
      <c r="O63" s="319"/>
      <c r="P63" s="319"/>
      <c r="Q63" s="319"/>
      <c r="R63" s="319"/>
      <c r="S63" s="319"/>
      <c r="T63" s="319"/>
      <c r="U63" s="319"/>
      <c r="V63" s="319"/>
      <c r="W63" s="319"/>
      <c r="X63" s="319"/>
      <c r="Y63" s="319"/>
      <c r="Z63" s="319"/>
      <c r="AA63" s="319"/>
      <c r="AB63" s="319"/>
      <c r="AC63" s="319"/>
      <c r="AD63" s="319"/>
      <c r="AE63" s="319"/>
      <c r="AF63" s="319"/>
      <c r="AG63" s="319"/>
      <c r="AH63" s="319"/>
      <c r="AI63" s="319"/>
      <c r="AJ63" s="319"/>
      <c r="AK63" s="319"/>
      <c r="AL63" s="319"/>
      <c r="AM63" s="319"/>
      <c r="AN63" s="319"/>
    </row>
    <row r="64" spans="1:40" s="307" customFormat="1">
      <c r="B64" s="319"/>
      <c r="C64" s="319"/>
      <c r="D64" s="319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319"/>
      <c r="AA64" s="319"/>
      <c r="AB64" s="319"/>
      <c r="AC64" s="319"/>
      <c r="AD64" s="319"/>
      <c r="AE64" s="319"/>
      <c r="AF64" s="319"/>
      <c r="AG64" s="319"/>
      <c r="AH64" s="319"/>
      <c r="AI64" s="319"/>
      <c r="AJ64" s="319"/>
      <c r="AK64" s="319"/>
      <c r="AL64" s="319"/>
      <c r="AM64" s="319"/>
      <c r="AN64" s="319"/>
    </row>
    <row r="65" spans="2:40" s="307" customFormat="1">
      <c r="B65" s="319"/>
      <c r="C65" s="319"/>
      <c r="D65" s="319"/>
      <c r="E65" s="319"/>
      <c r="F65" s="319"/>
      <c r="G65" s="319"/>
      <c r="H65" s="319"/>
      <c r="I65" s="319"/>
      <c r="J65" s="319"/>
      <c r="K65" s="319"/>
      <c r="L65" s="319"/>
      <c r="M65" s="319"/>
      <c r="N65" s="319"/>
      <c r="O65" s="319"/>
      <c r="P65" s="319"/>
      <c r="Q65" s="319"/>
      <c r="R65" s="319"/>
      <c r="S65" s="319"/>
      <c r="T65" s="319"/>
      <c r="U65" s="319"/>
      <c r="V65" s="319"/>
      <c r="W65" s="319"/>
      <c r="X65" s="319"/>
      <c r="Y65" s="319"/>
      <c r="Z65" s="319"/>
      <c r="AA65" s="319"/>
      <c r="AB65" s="319"/>
      <c r="AC65" s="319"/>
      <c r="AD65" s="319"/>
      <c r="AE65" s="319"/>
      <c r="AF65" s="319"/>
      <c r="AG65" s="319"/>
      <c r="AH65" s="319"/>
      <c r="AI65" s="319"/>
      <c r="AJ65" s="319"/>
      <c r="AK65" s="319"/>
      <c r="AL65" s="319"/>
      <c r="AM65" s="319"/>
      <c r="AN65" s="319"/>
    </row>
    <row r="66" spans="2:40" s="307" customFormat="1">
      <c r="B66" s="319"/>
      <c r="C66" s="319"/>
      <c r="D66" s="319"/>
      <c r="E66" s="319"/>
      <c r="F66" s="319"/>
      <c r="G66" s="319"/>
      <c r="H66" s="319"/>
      <c r="I66" s="319"/>
      <c r="J66" s="319"/>
      <c r="K66" s="319"/>
      <c r="L66" s="319"/>
      <c r="M66" s="319"/>
      <c r="N66" s="319"/>
      <c r="O66" s="319"/>
      <c r="P66" s="319"/>
      <c r="Q66" s="319"/>
      <c r="R66" s="319"/>
      <c r="S66" s="319"/>
      <c r="T66" s="319"/>
      <c r="U66" s="319"/>
      <c r="V66" s="319"/>
      <c r="W66" s="319"/>
      <c r="X66" s="319"/>
      <c r="Y66" s="319"/>
      <c r="Z66" s="319"/>
      <c r="AA66" s="319"/>
      <c r="AB66" s="319"/>
      <c r="AC66" s="319"/>
      <c r="AD66" s="319"/>
      <c r="AE66" s="319"/>
      <c r="AF66" s="319"/>
      <c r="AG66" s="319"/>
      <c r="AH66" s="319"/>
      <c r="AI66" s="319"/>
      <c r="AJ66" s="319"/>
      <c r="AK66" s="319"/>
      <c r="AL66" s="319"/>
      <c r="AM66" s="319"/>
      <c r="AN66" s="319"/>
    </row>
    <row r="67" spans="2:40" s="307" customFormat="1">
      <c r="B67" s="319"/>
      <c r="C67" s="319"/>
      <c r="D67" s="319"/>
      <c r="E67" s="319"/>
      <c r="F67" s="319"/>
      <c r="G67" s="319"/>
      <c r="H67" s="319"/>
      <c r="I67" s="319"/>
      <c r="J67" s="319"/>
      <c r="K67" s="319"/>
      <c r="L67" s="319"/>
      <c r="M67" s="319"/>
      <c r="N67" s="319"/>
      <c r="O67" s="319"/>
      <c r="P67" s="319"/>
      <c r="Q67" s="319"/>
      <c r="R67" s="319"/>
      <c r="S67" s="319"/>
      <c r="T67" s="319"/>
      <c r="U67" s="319"/>
      <c r="V67" s="319"/>
      <c r="W67" s="319"/>
      <c r="X67" s="319"/>
      <c r="Y67" s="319"/>
      <c r="Z67" s="319"/>
      <c r="AA67" s="319"/>
      <c r="AB67" s="319"/>
      <c r="AC67" s="319"/>
      <c r="AD67" s="319"/>
      <c r="AE67" s="319"/>
      <c r="AF67" s="319"/>
      <c r="AG67" s="319"/>
      <c r="AH67" s="319"/>
      <c r="AI67" s="319"/>
      <c r="AJ67" s="319"/>
      <c r="AK67" s="319"/>
      <c r="AL67" s="319"/>
      <c r="AM67" s="319"/>
      <c r="AN67" s="319"/>
    </row>
    <row r="68" spans="2:40" s="307" customFormat="1">
      <c r="B68" s="319"/>
      <c r="C68" s="319"/>
      <c r="D68" s="319"/>
      <c r="E68" s="319"/>
      <c r="F68" s="319"/>
      <c r="G68" s="319"/>
      <c r="H68" s="319"/>
      <c r="I68" s="319"/>
      <c r="J68" s="319"/>
      <c r="K68" s="319"/>
      <c r="L68" s="319"/>
      <c r="M68" s="319"/>
      <c r="N68" s="319"/>
      <c r="O68" s="319"/>
      <c r="P68" s="319"/>
      <c r="Q68" s="319"/>
      <c r="R68" s="319"/>
      <c r="S68" s="319"/>
      <c r="T68" s="319"/>
      <c r="U68" s="319"/>
      <c r="V68" s="319"/>
      <c r="W68" s="319"/>
      <c r="X68" s="319"/>
      <c r="Y68" s="319"/>
      <c r="Z68" s="319"/>
      <c r="AA68" s="319"/>
      <c r="AB68" s="319"/>
      <c r="AC68" s="319"/>
      <c r="AD68" s="319"/>
      <c r="AE68" s="319"/>
      <c r="AF68" s="319"/>
      <c r="AG68" s="319"/>
      <c r="AH68" s="319"/>
      <c r="AI68" s="319"/>
      <c r="AJ68" s="319"/>
      <c r="AK68" s="319"/>
      <c r="AL68" s="319"/>
      <c r="AM68" s="319"/>
      <c r="AN68" s="319"/>
    </row>
    <row r="69" spans="2:40" s="307" customFormat="1">
      <c r="B69" s="319"/>
      <c r="C69" s="319"/>
      <c r="D69" s="319"/>
      <c r="E69" s="319"/>
      <c r="F69" s="319"/>
      <c r="G69" s="319"/>
      <c r="H69" s="319"/>
      <c r="I69" s="319"/>
      <c r="J69" s="319"/>
      <c r="K69" s="319"/>
      <c r="L69" s="319"/>
      <c r="M69" s="319"/>
      <c r="N69" s="319"/>
      <c r="O69" s="319"/>
      <c r="P69" s="319"/>
      <c r="Q69" s="319"/>
      <c r="R69" s="319"/>
      <c r="S69" s="319"/>
      <c r="T69" s="319"/>
      <c r="U69" s="319"/>
      <c r="V69" s="319"/>
      <c r="W69" s="319"/>
      <c r="X69" s="319"/>
      <c r="Y69" s="319"/>
      <c r="Z69" s="319"/>
      <c r="AA69" s="319"/>
      <c r="AB69" s="319"/>
      <c r="AC69" s="319"/>
      <c r="AD69" s="319"/>
      <c r="AE69" s="319"/>
      <c r="AF69" s="319"/>
      <c r="AG69" s="319"/>
      <c r="AH69" s="319"/>
      <c r="AI69" s="319"/>
      <c r="AJ69" s="319"/>
      <c r="AK69" s="319"/>
      <c r="AL69" s="319"/>
      <c r="AM69" s="319"/>
      <c r="AN69" s="319"/>
    </row>
    <row r="70" spans="2:40" s="307" customFormat="1">
      <c r="B70" s="319"/>
      <c r="C70" s="319"/>
      <c r="D70" s="319"/>
      <c r="E70" s="319"/>
      <c r="F70" s="319"/>
      <c r="G70" s="319"/>
      <c r="H70" s="319"/>
      <c r="I70" s="319"/>
      <c r="J70" s="319"/>
      <c r="K70" s="319"/>
      <c r="L70" s="319"/>
      <c r="M70" s="319"/>
      <c r="N70" s="319"/>
      <c r="O70" s="319"/>
      <c r="P70" s="319"/>
      <c r="Q70" s="319"/>
      <c r="R70" s="319"/>
      <c r="S70" s="319"/>
      <c r="T70" s="319"/>
      <c r="U70" s="319"/>
      <c r="V70" s="319"/>
      <c r="W70" s="319"/>
      <c r="X70" s="319"/>
      <c r="Y70" s="319"/>
      <c r="Z70" s="319"/>
      <c r="AA70" s="319"/>
      <c r="AB70" s="319"/>
      <c r="AC70" s="319"/>
      <c r="AD70" s="319"/>
      <c r="AE70" s="319"/>
      <c r="AF70" s="319"/>
      <c r="AG70" s="319"/>
      <c r="AH70" s="319"/>
      <c r="AI70" s="319"/>
      <c r="AJ70" s="319"/>
      <c r="AK70" s="319"/>
      <c r="AL70" s="319"/>
      <c r="AM70" s="319"/>
      <c r="AN70" s="319"/>
    </row>
    <row r="71" spans="2:40" s="307" customFormat="1">
      <c r="B71" s="319"/>
      <c r="C71" s="319"/>
      <c r="D71" s="319"/>
      <c r="E71" s="319"/>
      <c r="F71" s="319"/>
      <c r="G71" s="319"/>
      <c r="H71" s="319"/>
      <c r="I71" s="319"/>
      <c r="J71" s="319"/>
      <c r="K71" s="319"/>
      <c r="L71" s="319"/>
      <c r="M71" s="319"/>
      <c r="N71" s="319"/>
      <c r="O71" s="319"/>
      <c r="P71" s="319"/>
      <c r="Q71" s="319"/>
      <c r="R71" s="319"/>
      <c r="S71" s="319"/>
      <c r="T71" s="319"/>
      <c r="U71" s="319"/>
      <c r="V71" s="319"/>
      <c r="W71" s="319"/>
      <c r="X71" s="319"/>
      <c r="Y71" s="319"/>
      <c r="Z71" s="319"/>
      <c r="AA71" s="319"/>
      <c r="AB71" s="319"/>
      <c r="AC71" s="319"/>
      <c r="AD71" s="319"/>
      <c r="AE71" s="319"/>
      <c r="AF71" s="319"/>
      <c r="AG71" s="319"/>
      <c r="AH71" s="319"/>
      <c r="AI71" s="319"/>
      <c r="AJ71" s="319"/>
      <c r="AK71" s="319"/>
      <c r="AL71" s="319"/>
      <c r="AM71" s="319"/>
      <c r="AN71" s="319"/>
    </row>
    <row r="72" spans="2:40" s="307" customFormat="1">
      <c r="B72" s="319"/>
      <c r="C72" s="319"/>
      <c r="D72" s="319"/>
      <c r="E72" s="319"/>
      <c r="F72" s="319"/>
      <c r="G72" s="319"/>
      <c r="H72" s="319"/>
      <c r="I72" s="319"/>
      <c r="J72" s="319"/>
      <c r="K72" s="319"/>
      <c r="L72" s="319"/>
      <c r="M72" s="319"/>
      <c r="N72" s="319"/>
      <c r="O72" s="319"/>
      <c r="P72" s="319"/>
      <c r="Q72" s="319"/>
      <c r="R72" s="319"/>
      <c r="S72" s="319"/>
      <c r="T72" s="319"/>
      <c r="U72" s="319"/>
      <c r="V72" s="319"/>
      <c r="AF72" s="337"/>
      <c r="AG72" s="319"/>
      <c r="AL72" s="319"/>
      <c r="AM72" s="319"/>
      <c r="AN72" s="319"/>
    </row>
    <row r="73" spans="2:40" s="307" customFormat="1">
      <c r="S73" s="319"/>
      <c r="T73" s="319"/>
      <c r="U73" s="319"/>
      <c r="V73" s="319"/>
      <c r="AF73" s="337"/>
      <c r="AG73" s="319"/>
      <c r="AL73" s="319"/>
      <c r="AM73" s="319"/>
      <c r="AN73" s="319"/>
    </row>
    <row r="74" spans="2:40" s="307" customFormat="1">
      <c r="S74" s="319"/>
      <c r="T74" s="319"/>
      <c r="U74" s="319"/>
      <c r="V74" s="319"/>
      <c r="AF74" s="337"/>
      <c r="AG74" s="319"/>
      <c r="AL74" s="319"/>
      <c r="AM74" s="319"/>
      <c r="AN74" s="319"/>
    </row>
    <row r="75" spans="2:40" s="307" customFormat="1">
      <c r="S75" s="319"/>
      <c r="T75" s="319"/>
      <c r="U75" s="319"/>
      <c r="V75" s="319"/>
      <c r="AF75" s="337"/>
      <c r="AG75" s="319"/>
      <c r="AL75" s="319"/>
      <c r="AM75" s="319"/>
      <c r="AN75" s="319"/>
    </row>
    <row r="76" spans="2:40" s="307" customFormat="1">
      <c r="S76" s="319"/>
      <c r="T76" s="319"/>
      <c r="U76" s="319"/>
      <c r="V76" s="319"/>
      <c r="W76" s="319"/>
      <c r="X76" s="319"/>
      <c r="Y76" s="319"/>
      <c r="Z76" s="319"/>
      <c r="AA76" s="319"/>
      <c r="AB76" s="319"/>
      <c r="AC76" s="319"/>
      <c r="AD76" s="319"/>
      <c r="AE76" s="319"/>
      <c r="AF76" s="337"/>
      <c r="AG76" s="319"/>
      <c r="AH76" s="319"/>
      <c r="AI76" s="319"/>
      <c r="AJ76" s="319"/>
      <c r="AK76" s="319"/>
      <c r="AL76" s="319"/>
      <c r="AM76" s="319"/>
      <c r="AN76" s="319"/>
    </row>
    <row r="77" spans="2:40" s="307" customFormat="1">
      <c r="S77" s="319"/>
      <c r="T77" s="319"/>
      <c r="U77" s="319"/>
      <c r="V77" s="319"/>
      <c r="W77" s="319"/>
      <c r="X77" s="319"/>
      <c r="Y77" s="319"/>
      <c r="Z77" s="319"/>
      <c r="AA77" s="319"/>
      <c r="AB77" s="319"/>
      <c r="AC77" s="319"/>
      <c r="AD77" s="319"/>
      <c r="AE77" s="319"/>
      <c r="AF77" s="337"/>
      <c r="AG77" s="319"/>
      <c r="AH77" s="319"/>
      <c r="AI77" s="319"/>
      <c r="AJ77" s="319"/>
      <c r="AK77" s="319"/>
      <c r="AL77" s="319"/>
      <c r="AM77" s="319"/>
      <c r="AN77" s="319"/>
    </row>
    <row r="78" spans="2:40" s="307" customFormat="1">
      <c r="S78" s="319"/>
      <c r="T78" s="319"/>
      <c r="U78" s="319"/>
      <c r="V78" s="319"/>
      <c r="W78" s="319"/>
      <c r="X78" s="319"/>
      <c r="Y78" s="319"/>
      <c r="Z78" s="319"/>
      <c r="AA78" s="319"/>
      <c r="AB78" s="319"/>
      <c r="AC78" s="319"/>
      <c r="AD78" s="319"/>
      <c r="AE78" s="319"/>
      <c r="AF78" s="337"/>
      <c r="AG78" s="319"/>
      <c r="AH78" s="319"/>
      <c r="AI78" s="319"/>
      <c r="AJ78" s="319"/>
      <c r="AK78" s="319"/>
      <c r="AL78" s="319"/>
      <c r="AM78" s="319"/>
      <c r="AN78" s="319"/>
    </row>
    <row r="79" spans="2:40" s="307" customFormat="1">
      <c r="S79" s="319"/>
      <c r="T79" s="319"/>
      <c r="U79" s="319"/>
      <c r="V79" s="319"/>
      <c r="W79" s="319"/>
      <c r="X79" s="319"/>
      <c r="Y79" s="319"/>
      <c r="Z79" s="319"/>
      <c r="AA79" s="319"/>
      <c r="AB79" s="319"/>
      <c r="AC79" s="319"/>
      <c r="AD79" s="319"/>
      <c r="AE79" s="319"/>
      <c r="AF79" s="337"/>
      <c r="AG79" s="319"/>
      <c r="AH79" s="319"/>
      <c r="AI79" s="319"/>
      <c r="AJ79" s="319"/>
      <c r="AK79" s="319"/>
      <c r="AL79" s="319"/>
      <c r="AM79" s="319"/>
      <c r="AN79" s="319"/>
    </row>
    <row r="80" spans="2:40" s="307" customFormat="1">
      <c r="S80" s="319"/>
      <c r="T80" s="319"/>
      <c r="U80" s="319"/>
      <c r="V80" s="319"/>
      <c r="W80" s="319"/>
      <c r="X80" s="319"/>
      <c r="Y80" s="319"/>
      <c r="Z80" s="319"/>
      <c r="AA80" s="319"/>
      <c r="AB80" s="319"/>
      <c r="AC80" s="319"/>
      <c r="AD80" s="319"/>
      <c r="AE80" s="319"/>
      <c r="AF80" s="337"/>
      <c r="AG80" s="319"/>
      <c r="AH80" s="319"/>
      <c r="AI80" s="319"/>
      <c r="AJ80" s="319"/>
      <c r="AK80" s="319"/>
      <c r="AL80" s="319"/>
      <c r="AM80" s="319"/>
      <c r="AN80" s="319"/>
    </row>
    <row r="81" spans="2:40" s="307" customFormat="1">
      <c r="S81" s="319"/>
      <c r="T81" s="319"/>
      <c r="U81" s="319"/>
      <c r="V81" s="319"/>
      <c r="W81" s="319"/>
      <c r="X81" s="319"/>
      <c r="Y81" s="319"/>
      <c r="Z81" s="319"/>
      <c r="AA81" s="319"/>
      <c r="AB81" s="319"/>
      <c r="AC81" s="319"/>
      <c r="AD81" s="319"/>
      <c r="AE81" s="319"/>
      <c r="AF81" s="337"/>
      <c r="AG81" s="319"/>
      <c r="AH81" s="319"/>
      <c r="AI81" s="319"/>
      <c r="AJ81" s="319"/>
      <c r="AK81" s="319"/>
      <c r="AL81" s="319"/>
      <c r="AM81" s="319"/>
      <c r="AN81" s="319"/>
    </row>
    <row r="82" spans="2:40" s="307" customFormat="1">
      <c r="S82" s="322"/>
      <c r="T82" s="322"/>
      <c r="U82" s="324"/>
      <c r="V82" s="324"/>
      <c r="W82" s="319"/>
      <c r="X82" s="319"/>
      <c r="Y82" s="319"/>
      <c r="Z82" s="319"/>
      <c r="AA82" s="319"/>
      <c r="AB82" s="319"/>
      <c r="AC82" s="319"/>
      <c r="AD82" s="319"/>
      <c r="AE82" s="319"/>
      <c r="AF82" s="337"/>
      <c r="AG82" s="319"/>
      <c r="AH82" s="319"/>
      <c r="AI82" s="319"/>
      <c r="AJ82" s="319"/>
      <c r="AK82" s="319"/>
      <c r="AL82" s="322"/>
      <c r="AM82" s="324"/>
      <c r="AN82" s="324"/>
    </row>
    <row r="83" spans="2:40" s="307" customFormat="1">
      <c r="S83" s="322"/>
      <c r="T83" s="322"/>
      <c r="U83" s="324"/>
      <c r="V83" s="324"/>
      <c r="W83" s="319"/>
      <c r="X83" s="319"/>
      <c r="Y83" s="319"/>
      <c r="Z83" s="319"/>
      <c r="AA83" s="319"/>
      <c r="AB83" s="319"/>
      <c r="AC83" s="319"/>
      <c r="AD83" s="319"/>
      <c r="AE83" s="319"/>
      <c r="AF83" s="337"/>
      <c r="AG83" s="319"/>
      <c r="AH83" s="319"/>
      <c r="AI83" s="319"/>
      <c r="AJ83" s="319"/>
      <c r="AK83" s="319"/>
      <c r="AL83" s="322"/>
      <c r="AM83" s="324"/>
      <c r="AN83" s="324"/>
    </row>
    <row r="84" spans="2:40" s="307" customFormat="1">
      <c r="S84" s="322"/>
      <c r="T84" s="322"/>
      <c r="U84" s="324"/>
      <c r="V84" s="324"/>
      <c r="W84" s="319"/>
      <c r="X84" s="319"/>
      <c r="Y84" s="319"/>
      <c r="Z84" s="319"/>
      <c r="AA84" s="319"/>
      <c r="AB84" s="319"/>
      <c r="AC84" s="319"/>
      <c r="AD84" s="319"/>
      <c r="AE84" s="319"/>
      <c r="AF84" s="337"/>
      <c r="AG84" s="319"/>
      <c r="AH84" s="319"/>
      <c r="AI84" s="319"/>
      <c r="AJ84" s="319"/>
      <c r="AK84" s="319"/>
      <c r="AL84" s="322"/>
      <c r="AM84" s="324"/>
      <c r="AN84" s="324"/>
    </row>
    <row r="85" spans="2:40" s="307" customFormat="1">
      <c r="S85" s="322"/>
      <c r="T85" s="322"/>
      <c r="U85" s="319"/>
      <c r="V85" s="319"/>
      <c r="W85" s="319"/>
      <c r="X85" s="319"/>
      <c r="Y85" s="319"/>
      <c r="Z85" s="319"/>
      <c r="AA85" s="319"/>
      <c r="AB85" s="319"/>
      <c r="AC85" s="319"/>
      <c r="AD85" s="319"/>
      <c r="AE85" s="319"/>
      <c r="AF85" s="337"/>
      <c r="AG85" s="319"/>
      <c r="AH85" s="319"/>
      <c r="AI85" s="319"/>
      <c r="AJ85" s="319"/>
      <c r="AK85" s="319"/>
    </row>
    <row r="86" spans="2:40" s="307" customFormat="1">
      <c r="U86" s="319"/>
      <c r="V86" s="319"/>
      <c r="W86" s="319"/>
      <c r="X86" s="319"/>
      <c r="Y86" s="319"/>
      <c r="Z86" s="319"/>
      <c r="AA86" s="319"/>
      <c r="AB86" s="319"/>
      <c r="AC86" s="319"/>
      <c r="AD86" s="319"/>
      <c r="AE86" s="319"/>
      <c r="AF86" s="337"/>
      <c r="AG86" s="319"/>
      <c r="AH86" s="319"/>
      <c r="AI86" s="319"/>
      <c r="AJ86" s="319"/>
      <c r="AK86" s="319"/>
    </row>
    <row r="87" spans="2:40" s="307" customFormat="1">
      <c r="U87" s="319"/>
      <c r="V87" s="319"/>
      <c r="W87" s="319"/>
      <c r="X87" s="319"/>
      <c r="Y87" s="319"/>
      <c r="Z87" s="319"/>
      <c r="AA87" s="319"/>
      <c r="AB87" s="319"/>
      <c r="AC87" s="319"/>
      <c r="AD87" s="319"/>
      <c r="AE87" s="319"/>
      <c r="AF87" s="337"/>
      <c r="AG87" s="319"/>
      <c r="AH87" s="319"/>
      <c r="AI87" s="319"/>
      <c r="AJ87" s="319"/>
      <c r="AK87" s="319"/>
    </row>
    <row r="88" spans="2:40" s="307" customFormat="1">
      <c r="U88" s="319"/>
      <c r="V88" s="319"/>
      <c r="W88" s="319"/>
      <c r="X88" s="319"/>
      <c r="Y88" s="319"/>
      <c r="Z88" s="319"/>
      <c r="AA88" s="319"/>
      <c r="AB88" s="319"/>
      <c r="AC88" s="319"/>
      <c r="AD88" s="319"/>
      <c r="AE88" s="319"/>
      <c r="AF88" s="337"/>
      <c r="AG88" s="319"/>
      <c r="AH88" s="319"/>
      <c r="AI88" s="319"/>
      <c r="AJ88" s="319"/>
      <c r="AK88" s="319"/>
    </row>
    <row r="89" spans="2:40" s="307" customFormat="1">
      <c r="U89" s="319"/>
      <c r="V89" s="319"/>
      <c r="W89" s="319"/>
      <c r="X89" s="319"/>
      <c r="Y89" s="319"/>
      <c r="Z89" s="319"/>
      <c r="AA89" s="319"/>
      <c r="AB89" s="319"/>
      <c r="AC89" s="319"/>
      <c r="AD89" s="319"/>
      <c r="AE89" s="319"/>
      <c r="AF89" s="337"/>
      <c r="AG89" s="319"/>
      <c r="AH89" s="319"/>
      <c r="AI89" s="319"/>
      <c r="AJ89" s="319"/>
      <c r="AK89" s="319"/>
    </row>
    <row r="90" spans="2:40" s="307" customFormat="1">
      <c r="U90" s="319"/>
      <c r="V90" s="319"/>
      <c r="W90" s="319"/>
      <c r="X90" s="319"/>
      <c r="Y90" s="319"/>
      <c r="Z90" s="319"/>
      <c r="AA90" s="319"/>
      <c r="AB90" s="319"/>
      <c r="AC90" s="319"/>
      <c r="AD90" s="319"/>
      <c r="AE90" s="319"/>
      <c r="AF90" s="337"/>
      <c r="AG90" s="319"/>
      <c r="AH90" s="319"/>
      <c r="AI90" s="319"/>
      <c r="AJ90" s="319"/>
      <c r="AK90" s="319"/>
    </row>
    <row r="91" spans="2:40" s="307" customFormat="1">
      <c r="U91" s="319"/>
      <c r="V91" s="319"/>
      <c r="W91" s="319"/>
      <c r="X91" s="319"/>
      <c r="Y91" s="319"/>
      <c r="Z91" s="319"/>
      <c r="AA91" s="319"/>
      <c r="AB91" s="319"/>
      <c r="AC91" s="319"/>
      <c r="AD91" s="319"/>
      <c r="AE91" s="319"/>
      <c r="AF91" s="337"/>
      <c r="AG91" s="319"/>
      <c r="AH91" s="319"/>
      <c r="AI91" s="319"/>
      <c r="AJ91" s="319"/>
      <c r="AK91" s="319"/>
    </row>
    <row r="92" spans="2:40" s="307" customFormat="1">
      <c r="U92" s="319"/>
      <c r="V92" s="319"/>
      <c r="W92" s="319"/>
      <c r="X92" s="319"/>
      <c r="Y92" s="319"/>
      <c r="Z92" s="319"/>
      <c r="AA92" s="319"/>
      <c r="AB92" s="319"/>
      <c r="AC92" s="319"/>
      <c r="AD92" s="319"/>
      <c r="AE92" s="319"/>
      <c r="AF92" s="337"/>
      <c r="AG92" s="319"/>
      <c r="AH92" s="319"/>
      <c r="AI92" s="319"/>
      <c r="AJ92" s="319"/>
      <c r="AK92" s="319"/>
    </row>
    <row r="93" spans="2:40" s="307" customFormat="1">
      <c r="U93" s="319"/>
      <c r="V93" s="319"/>
      <c r="W93" s="319"/>
      <c r="X93" s="319"/>
      <c r="Y93" s="319"/>
      <c r="Z93" s="319"/>
      <c r="AA93" s="319"/>
      <c r="AB93" s="319"/>
      <c r="AC93" s="319"/>
      <c r="AD93" s="319"/>
      <c r="AE93" s="319"/>
      <c r="AF93" s="337"/>
      <c r="AG93" s="319"/>
      <c r="AH93" s="319"/>
      <c r="AI93" s="319"/>
      <c r="AJ93" s="319"/>
      <c r="AK93" s="319"/>
    </row>
    <row r="94" spans="2:40" s="307" customFormat="1">
      <c r="U94" s="319"/>
      <c r="V94" s="319"/>
      <c r="W94" s="319"/>
      <c r="X94" s="319"/>
      <c r="Y94" s="319"/>
      <c r="Z94" s="319"/>
      <c r="AA94" s="319"/>
      <c r="AB94" s="319"/>
      <c r="AC94" s="319"/>
      <c r="AD94" s="319"/>
      <c r="AE94" s="319"/>
      <c r="AF94" s="319"/>
      <c r="AG94" s="319"/>
      <c r="AH94" s="319"/>
      <c r="AI94" s="319"/>
      <c r="AJ94" s="319"/>
      <c r="AK94" s="319"/>
    </row>
    <row r="95" spans="2:40" s="307" customFormat="1">
      <c r="U95" s="319"/>
      <c r="V95" s="319"/>
      <c r="W95" s="319"/>
      <c r="X95" s="319"/>
      <c r="Y95" s="319"/>
      <c r="Z95" s="319"/>
      <c r="AA95" s="319"/>
      <c r="AB95" s="319"/>
      <c r="AC95" s="319"/>
      <c r="AD95" s="319"/>
      <c r="AE95" s="319"/>
      <c r="AF95" s="319"/>
      <c r="AG95" s="319"/>
      <c r="AH95" s="319"/>
      <c r="AI95" s="319"/>
      <c r="AJ95" s="319"/>
      <c r="AK95" s="319"/>
    </row>
    <row r="96" spans="2:40" s="307" customFormat="1">
      <c r="B96" s="319"/>
      <c r="C96" s="319"/>
      <c r="D96" s="319"/>
      <c r="E96" s="319"/>
      <c r="F96" s="319"/>
      <c r="G96" s="319"/>
      <c r="H96" s="319"/>
      <c r="I96" s="319"/>
      <c r="J96" s="319"/>
      <c r="K96" s="319"/>
      <c r="L96" s="319"/>
      <c r="M96" s="319"/>
      <c r="N96" s="319"/>
      <c r="O96" s="319"/>
      <c r="P96" s="319"/>
      <c r="Q96" s="319"/>
      <c r="R96" s="319"/>
      <c r="U96" s="319"/>
      <c r="V96" s="319"/>
      <c r="W96" s="319"/>
      <c r="X96" s="319"/>
      <c r="Y96" s="319"/>
      <c r="Z96" s="319"/>
      <c r="AA96" s="319"/>
      <c r="AB96" s="319"/>
      <c r="AC96" s="319"/>
      <c r="AD96" s="319"/>
      <c r="AE96" s="319"/>
      <c r="AF96" s="319"/>
      <c r="AG96" s="319"/>
      <c r="AH96" s="319"/>
      <c r="AI96" s="319"/>
      <c r="AJ96" s="319"/>
      <c r="AK96" s="319"/>
    </row>
    <row r="97" spans="2:37" s="307" customFormat="1">
      <c r="B97" s="319"/>
      <c r="C97" s="319"/>
      <c r="D97" s="319"/>
      <c r="E97" s="319"/>
      <c r="F97" s="319"/>
      <c r="G97" s="319"/>
      <c r="H97" s="319"/>
      <c r="I97" s="319"/>
      <c r="J97" s="319"/>
      <c r="K97" s="319"/>
      <c r="L97" s="319"/>
      <c r="M97" s="319"/>
      <c r="N97" s="319"/>
      <c r="O97" s="319"/>
      <c r="P97" s="319"/>
      <c r="Q97" s="319"/>
      <c r="R97" s="319"/>
      <c r="U97" s="319"/>
      <c r="V97" s="319"/>
      <c r="W97" s="319"/>
      <c r="X97" s="319"/>
      <c r="Y97" s="319"/>
      <c r="Z97" s="319"/>
      <c r="AA97" s="319"/>
      <c r="AB97" s="319"/>
      <c r="AC97" s="319"/>
      <c r="AD97" s="319"/>
      <c r="AE97" s="319"/>
      <c r="AF97" s="319"/>
      <c r="AG97" s="319"/>
      <c r="AH97" s="319"/>
      <c r="AI97" s="319"/>
      <c r="AJ97" s="319"/>
      <c r="AK97" s="319"/>
    </row>
    <row r="98" spans="2:37" s="307" customFormat="1">
      <c r="B98" s="319"/>
      <c r="C98" s="319"/>
      <c r="D98" s="319"/>
      <c r="E98" s="319"/>
      <c r="F98" s="319"/>
      <c r="G98" s="319"/>
      <c r="H98" s="319"/>
      <c r="I98" s="319"/>
      <c r="J98" s="319"/>
      <c r="K98" s="319"/>
      <c r="L98" s="319"/>
      <c r="M98" s="319"/>
      <c r="N98" s="319"/>
      <c r="O98" s="319"/>
      <c r="P98" s="319"/>
      <c r="Q98" s="319"/>
      <c r="R98" s="319"/>
      <c r="U98" s="319"/>
      <c r="V98" s="319"/>
      <c r="W98" s="319"/>
      <c r="X98" s="319"/>
      <c r="Y98" s="319"/>
      <c r="Z98" s="319"/>
      <c r="AA98" s="319"/>
      <c r="AB98" s="319"/>
      <c r="AC98" s="319"/>
      <c r="AD98" s="319"/>
      <c r="AE98" s="319"/>
      <c r="AF98" s="319"/>
      <c r="AG98" s="319"/>
      <c r="AH98" s="319"/>
      <c r="AI98" s="319"/>
      <c r="AJ98" s="319"/>
      <c r="AK98" s="319"/>
    </row>
    <row r="99" spans="2:37" s="307" customFormat="1">
      <c r="B99" s="319"/>
      <c r="C99" s="319"/>
      <c r="D99" s="319"/>
      <c r="E99" s="319"/>
      <c r="F99" s="319"/>
      <c r="G99" s="319"/>
      <c r="H99" s="319"/>
      <c r="I99" s="319"/>
      <c r="J99" s="319"/>
      <c r="K99" s="319"/>
      <c r="L99" s="319"/>
      <c r="M99" s="319"/>
      <c r="N99" s="319"/>
      <c r="O99" s="319"/>
      <c r="P99" s="319"/>
      <c r="Q99" s="319"/>
      <c r="R99" s="319"/>
      <c r="U99" s="319"/>
      <c r="V99" s="319"/>
      <c r="W99" s="319"/>
      <c r="X99" s="319"/>
      <c r="Y99" s="319"/>
      <c r="Z99" s="319"/>
      <c r="AA99" s="319"/>
      <c r="AB99" s="319"/>
      <c r="AC99" s="319"/>
      <c r="AD99" s="319"/>
      <c r="AE99" s="319"/>
      <c r="AF99" s="319"/>
      <c r="AG99" s="319"/>
      <c r="AH99" s="319"/>
      <c r="AI99" s="319"/>
      <c r="AJ99" s="319"/>
      <c r="AK99" s="319"/>
    </row>
    <row r="100" spans="2:37" s="307" customFormat="1">
      <c r="B100" s="319"/>
      <c r="C100" s="319"/>
      <c r="D100" s="319"/>
      <c r="E100" s="319"/>
      <c r="F100" s="319"/>
      <c r="G100" s="319"/>
      <c r="H100" s="319"/>
      <c r="I100" s="319"/>
      <c r="J100" s="319"/>
      <c r="K100" s="319"/>
      <c r="L100" s="319"/>
      <c r="M100" s="319"/>
      <c r="N100" s="319"/>
      <c r="O100" s="319"/>
      <c r="P100" s="319"/>
      <c r="Q100" s="319"/>
      <c r="R100" s="319"/>
      <c r="U100" s="319"/>
      <c r="V100" s="319"/>
      <c r="W100" s="319"/>
      <c r="X100" s="319"/>
      <c r="Y100" s="319"/>
      <c r="Z100" s="319"/>
      <c r="AA100" s="319"/>
      <c r="AB100" s="319"/>
      <c r="AC100" s="319"/>
      <c r="AD100" s="319"/>
      <c r="AE100" s="319"/>
      <c r="AF100" s="319"/>
      <c r="AG100" s="319"/>
      <c r="AH100" s="319"/>
      <c r="AI100" s="319"/>
      <c r="AJ100" s="319"/>
      <c r="AK100" s="319"/>
    </row>
    <row r="101" spans="2:37" s="307" customFormat="1">
      <c r="B101" s="319"/>
      <c r="C101" s="319"/>
      <c r="D101" s="319"/>
      <c r="E101" s="319"/>
      <c r="F101" s="319"/>
      <c r="G101" s="319"/>
      <c r="H101" s="319"/>
      <c r="I101" s="319"/>
      <c r="J101" s="319"/>
      <c r="K101" s="319"/>
      <c r="L101" s="319"/>
      <c r="M101" s="319"/>
      <c r="N101" s="319"/>
      <c r="O101" s="319"/>
      <c r="P101" s="319"/>
      <c r="Q101" s="319"/>
      <c r="R101" s="319"/>
      <c r="U101" s="319"/>
      <c r="V101" s="319"/>
      <c r="W101" s="319"/>
      <c r="X101" s="319"/>
      <c r="Y101" s="319"/>
      <c r="Z101" s="319"/>
      <c r="AA101" s="319"/>
      <c r="AB101" s="319"/>
      <c r="AC101" s="319"/>
      <c r="AD101" s="319"/>
      <c r="AE101" s="319"/>
      <c r="AF101" s="319"/>
      <c r="AG101" s="319"/>
      <c r="AH101" s="319"/>
      <c r="AI101" s="319"/>
      <c r="AJ101" s="319"/>
      <c r="AK101" s="319"/>
    </row>
    <row r="102" spans="2:37" s="307" customFormat="1">
      <c r="B102" s="319"/>
      <c r="C102" s="319"/>
      <c r="D102" s="319"/>
      <c r="E102" s="319"/>
      <c r="F102" s="319"/>
      <c r="G102" s="319"/>
      <c r="H102" s="319"/>
      <c r="I102" s="319"/>
      <c r="J102" s="319"/>
      <c r="K102" s="319"/>
      <c r="L102" s="319"/>
      <c r="M102" s="319"/>
      <c r="N102" s="319"/>
      <c r="O102" s="319"/>
      <c r="P102" s="319"/>
      <c r="Q102" s="319"/>
      <c r="R102" s="319"/>
      <c r="U102" s="319"/>
      <c r="V102" s="319"/>
      <c r="W102" s="319"/>
      <c r="X102" s="319"/>
      <c r="Y102" s="319"/>
      <c r="Z102" s="319"/>
      <c r="AA102" s="319"/>
      <c r="AB102" s="319"/>
      <c r="AC102" s="319"/>
      <c r="AD102" s="319"/>
      <c r="AE102" s="319"/>
      <c r="AF102" s="319"/>
      <c r="AG102" s="319"/>
      <c r="AH102" s="319"/>
      <c r="AI102" s="319"/>
      <c r="AJ102" s="319"/>
      <c r="AK102" s="319"/>
    </row>
    <row r="103" spans="2:37" s="307" customFormat="1">
      <c r="B103" s="319"/>
      <c r="C103" s="319"/>
      <c r="D103" s="319"/>
      <c r="E103" s="319"/>
      <c r="F103" s="319"/>
      <c r="G103" s="319"/>
      <c r="H103" s="319"/>
      <c r="I103" s="319"/>
      <c r="J103" s="319"/>
      <c r="K103" s="319"/>
      <c r="L103" s="319"/>
      <c r="M103" s="319"/>
      <c r="N103" s="319"/>
      <c r="O103" s="319"/>
      <c r="P103" s="319"/>
      <c r="Q103" s="319"/>
      <c r="R103" s="319"/>
      <c r="U103" s="319"/>
      <c r="V103" s="319"/>
      <c r="W103" s="319"/>
      <c r="X103" s="319"/>
      <c r="Y103" s="319"/>
      <c r="Z103" s="319"/>
      <c r="AA103" s="319"/>
      <c r="AB103" s="319"/>
      <c r="AC103" s="319"/>
      <c r="AD103" s="319"/>
      <c r="AE103" s="319"/>
      <c r="AF103" s="319"/>
      <c r="AG103" s="319"/>
      <c r="AH103" s="319"/>
      <c r="AI103" s="319"/>
      <c r="AJ103" s="319"/>
      <c r="AK103" s="319"/>
    </row>
    <row r="104" spans="2:37" s="307" customFormat="1">
      <c r="B104" s="319"/>
      <c r="C104" s="319"/>
      <c r="D104" s="319"/>
      <c r="E104" s="319"/>
      <c r="F104" s="319"/>
      <c r="G104" s="319"/>
      <c r="H104" s="319"/>
      <c r="I104" s="319"/>
      <c r="J104" s="319"/>
      <c r="K104" s="319"/>
      <c r="L104" s="319"/>
      <c r="M104" s="319"/>
      <c r="N104" s="319"/>
      <c r="O104" s="319"/>
      <c r="P104" s="319"/>
      <c r="Q104" s="319"/>
      <c r="R104" s="319"/>
      <c r="U104" s="319"/>
      <c r="V104" s="319"/>
      <c r="W104" s="319"/>
      <c r="X104" s="319"/>
      <c r="Y104" s="319"/>
      <c r="Z104" s="319"/>
      <c r="AA104" s="319"/>
      <c r="AB104" s="319"/>
      <c r="AC104" s="319"/>
      <c r="AD104" s="319"/>
      <c r="AE104" s="319"/>
      <c r="AF104" s="319"/>
      <c r="AG104" s="319"/>
      <c r="AH104" s="319"/>
      <c r="AI104" s="319"/>
      <c r="AJ104" s="319"/>
      <c r="AK104" s="319"/>
    </row>
    <row r="105" spans="2:37" s="307" customFormat="1">
      <c r="B105" s="319"/>
      <c r="C105" s="319"/>
      <c r="D105" s="319"/>
      <c r="E105" s="319"/>
      <c r="F105" s="319"/>
      <c r="G105" s="319"/>
      <c r="H105" s="319"/>
      <c r="I105" s="319"/>
      <c r="J105" s="319"/>
      <c r="K105" s="319"/>
      <c r="L105" s="319"/>
      <c r="M105" s="319"/>
      <c r="N105" s="319"/>
      <c r="O105" s="319"/>
      <c r="P105" s="319"/>
      <c r="Q105" s="319"/>
      <c r="R105" s="319"/>
      <c r="U105" s="319"/>
      <c r="V105" s="319"/>
      <c r="W105" s="319"/>
      <c r="X105" s="319"/>
      <c r="Y105" s="319"/>
      <c r="Z105" s="319"/>
      <c r="AA105" s="319"/>
      <c r="AB105" s="319"/>
      <c r="AC105" s="319"/>
      <c r="AD105" s="319"/>
      <c r="AE105" s="319"/>
      <c r="AF105" s="319"/>
      <c r="AG105" s="319"/>
      <c r="AH105" s="319"/>
      <c r="AI105" s="319"/>
      <c r="AJ105" s="319"/>
      <c r="AK105" s="319"/>
    </row>
    <row r="106" spans="2:37" s="307" customFormat="1">
      <c r="B106" s="319"/>
      <c r="C106" s="319"/>
      <c r="D106" s="319"/>
      <c r="E106" s="319"/>
      <c r="F106" s="319"/>
      <c r="G106" s="319"/>
      <c r="H106" s="319"/>
      <c r="I106" s="319"/>
      <c r="J106" s="319"/>
      <c r="K106" s="319"/>
      <c r="L106" s="319"/>
      <c r="M106" s="319"/>
      <c r="N106" s="319"/>
      <c r="O106" s="319"/>
      <c r="P106" s="319"/>
      <c r="Q106" s="319"/>
      <c r="R106" s="319"/>
      <c r="U106" s="319"/>
      <c r="V106" s="319"/>
      <c r="W106" s="319"/>
      <c r="X106" s="319"/>
      <c r="Y106" s="319"/>
      <c r="Z106" s="319"/>
      <c r="AA106" s="319"/>
      <c r="AB106" s="319"/>
      <c r="AC106" s="319"/>
      <c r="AD106" s="319"/>
      <c r="AE106" s="319"/>
      <c r="AF106" s="319"/>
      <c r="AG106" s="319"/>
      <c r="AH106" s="319"/>
      <c r="AI106" s="319"/>
      <c r="AJ106" s="319"/>
      <c r="AK106" s="319"/>
    </row>
    <row r="107" spans="2:37" s="307" customFormat="1">
      <c r="B107" s="319"/>
      <c r="C107" s="319"/>
      <c r="D107" s="319"/>
      <c r="E107" s="319"/>
      <c r="F107" s="319"/>
      <c r="G107" s="319"/>
      <c r="H107" s="319"/>
      <c r="I107" s="319"/>
      <c r="J107" s="319"/>
      <c r="K107" s="319"/>
      <c r="L107" s="319"/>
      <c r="M107" s="319"/>
      <c r="N107" s="319"/>
      <c r="O107" s="319"/>
      <c r="P107" s="319"/>
      <c r="Q107" s="319"/>
      <c r="R107" s="319"/>
      <c r="U107" s="319"/>
      <c r="V107" s="319"/>
      <c r="W107" s="319"/>
      <c r="X107" s="319"/>
      <c r="Y107" s="319"/>
      <c r="Z107" s="319"/>
      <c r="AA107" s="319"/>
      <c r="AB107" s="319"/>
      <c r="AC107" s="319"/>
      <c r="AD107" s="319"/>
      <c r="AE107" s="319"/>
      <c r="AF107" s="319"/>
      <c r="AG107" s="319"/>
      <c r="AH107" s="319"/>
      <c r="AI107" s="319"/>
      <c r="AJ107" s="319"/>
      <c r="AK107" s="319"/>
    </row>
    <row r="108" spans="2:37" s="307" customFormat="1">
      <c r="B108" s="319"/>
      <c r="C108" s="319"/>
      <c r="D108" s="319"/>
      <c r="E108" s="319"/>
      <c r="F108" s="319"/>
      <c r="G108" s="319"/>
      <c r="H108" s="319"/>
      <c r="I108" s="319"/>
      <c r="J108" s="319"/>
      <c r="K108" s="319"/>
      <c r="L108" s="319"/>
      <c r="M108" s="319"/>
      <c r="N108" s="319"/>
      <c r="O108" s="319"/>
      <c r="P108" s="319"/>
      <c r="Q108" s="319"/>
      <c r="R108" s="319"/>
      <c r="U108" s="319"/>
      <c r="V108" s="319"/>
      <c r="W108" s="319"/>
      <c r="X108" s="319"/>
      <c r="Y108" s="319"/>
      <c r="Z108" s="319"/>
      <c r="AA108" s="319"/>
      <c r="AB108" s="319"/>
      <c r="AC108" s="319"/>
      <c r="AD108" s="319"/>
      <c r="AE108" s="319"/>
      <c r="AF108" s="319"/>
      <c r="AG108" s="319"/>
      <c r="AH108" s="319"/>
      <c r="AI108" s="319"/>
      <c r="AJ108" s="319"/>
      <c r="AK108" s="319"/>
    </row>
    <row r="109" spans="2:37" s="307" customFormat="1">
      <c r="B109" s="319"/>
      <c r="C109" s="319"/>
      <c r="D109" s="319"/>
      <c r="E109" s="319"/>
      <c r="F109" s="319"/>
      <c r="G109" s="319"/>
      <c r="H109" s="319"/>
      <c r="I109" s="319"/>
      <c r="J109" s="319"/>
      <c r="K109" s="319"/>
      <c r="L109" s="319"/>
      <c r="M109" s="319"/>
      <c r="N109" s="319"/>
      <c r="O109" s="319"/>
      <c r="P109" s="319"/>
      <c r="Q109" s="319"/>
      <c r="R109" s="319"/>
      <c r="U109" s="319"/>
      <c r="V109" s="319"/>
      <c r="W109" s="319"/>
      <c r="X109" s="319"/>
      <c r="Y109" s="319"/>
      <c r="Z109" s="319"/>
      <c r="AA109" s="319"/>
      <c r="AB109" s="319"/>
      <c r="AC109" s="319"/>
      <c r="AD109" s="319"/>
      <c r="AE109" s="319"/>
      <c r="AF109" s="319"/>
      <c r="AG109" s="319"/>
      <c r="AH109" s="319"/>
      <c r="AI109" s="319"/>
      <c r="AJ109" s="319"/>
      <c r="AK109" s="319"/>
    </row>
    <row r="110" spans="2:37" s="307" customFormat="1">
      <c r="B110" s="319"/>
      <c r="C110" s="319"/>
      <c r="D110" s="319"/>
      <c r="E110" s="319"/>
      <c r="F110" s="319"/>
      <c r="G110" s="319"/>
      <c r="H110" s="319"/>
      <c r="I110" s="319"/>
      <c r="J110" s="319"/>
      <c r="K110" s="319"/>
      <c r="L110" s="319"/>
      <c r="M110" s="319"/>
      <c r="N110" s="319"/>
      <c r="O110" s="319"/>
      <c r="P110" s="319"/>
      <c r="Q110" s="319"/>
      <c r="R110" s="319"/>
      <c r="U110" s="319"/>
      <c r="V110" s="319"/>
      <c r="W110" s="319"/>
      <c r="X110" s="319"/>
      <c r="Y110" s="319"/>
      <c r="Z110" s="319"/>
      <c r="AA110" s="319"/>
      <c r="AB110" s="319"/>
      <c r="AC110" s="319"/>
      <c r="AD110" s="319"/>
      <c r="AE110" s="319"/>
      <c r="AF110" s="319"/>
      <c r="AG110" s="319"/>
      <c r="AH110" s="319"/>
      <c r="AI110" s="319"/>
      <c r="AJ110" s="319"/>
      <c r="AK110" s="319"/>
    </row>
    <row r="111" spans="2:37" s="307" customFormat="1">
      <c r="B111" s="319"/>
      <c r="C111" s="319"/>
      <c r="D111" s="319"/>
      <c r="E111" s="319"/>
      <c r="F111" s="319"/>
      <c r="G111" s="319"/>
      <c r="H111" s="319"/>
      <c r="I111" s="319"/>
      <c r="J111" s="319"/>
      <c r="K111" s="319"/>
      <c r="L111" s="319"/>
      <c r="M111" s="319"/>
      <c r="N111" s="319"/>
      <c r="O111" s="319"/>
      <c r="P111" s="319"/>
      <c r="Q111" s="319"/>
      <c r="R111" s="319"/>
      <c r="U111" s="319"/>
      <c r="V111" s="319"/>
      <c r="W111" s="319"/>
      <c r="X111" s="319"/>
      <c r="Y111" s="319"/>
      <c r="Z111" s="319"/>
      <c r="AA111" s="319"/>
      <c r="AB111" s="319"/>
      <c r="AC111" s="319"/>
      <c r="AD111" s="319"/>
      <c r="AE111" s="319"/>
      <c r="AF111" s="319"/>
      <c r="AG111" s="319"/>
      <c r="AH111" s="319"/>
      <c r="AI111" s="319"/>
      <c r="AJ111" s="319"/>
      <c r="AK111" s="319"/>
    </row>
    <row r="112" spans="2:37" s="307" customFormat="1">
      <c r="B112" s="319"/>
      <c r="C112" s="319"/>
      <c r="D112" s="319"/>
      <c r="E112" s="319"/>
      <c r="F112" s="319"/>
      <c r="G112" s="319"/>
      <c r="H112" s="319"/>
      <c r="I112" s="319"/>
      <c r="J112" s="319"/>
      <c r="K112" s="319"/>
      <c r="L112" s="319"/>
      <c r="M112" s="319"/>
      <c r="N112" s="319"/>
      <c r="O112" s="319"/>
      <c r="P112" s="319"/>
      <c r="Q112" s="319"/>
      <c r="R112" s="319"/>
      <c r="U112" s="319"/>
      <c r="V112" s="319"/>
      <c r="W112" s="319"/>
      <c r="X112" s="319"/>
      <c r="Y112" s="319"/>
      <c r="Z112" s="319"/>
      <c r="AA112" s="319"/>
      <c r="AB112" s="319"/>
      <c r="AC112" s="319"/>
      <c r="AD112" s="319"/>
      <c r="AE112" s="319"/>
      <c r="AF112" s="319"/>
      <c r="AG112" s="319"/>
      <c r="AH112" s="319"/>
      <c r="AI112" s="319"/>
      <c r="AJ112" s="319"/>
      <c r="AK112" s="319"/>
    </row>
    <row r="113" spans="2:37" s="307" customFormat="1">
      <c r="B113" s="319"/>
      <c r="C113" s="319"/>
      <c r="D113" s="319"/>
      <c r="E113" s="319"/>
      <c r="F113" s="319"/>
      <c r="G113" s="319"/>
      <c r="H113" s="319"/>
      <c r="I113" s="319"/>
      <c r="J113" s="319"/>
      <c r="K113" s="319"/>
      <c r="L113" s="319"/>
      <c r="M113" s="319"/>
      <c r="N113" s="319"/>
      <c r="O113" s="319"/>
      <c r="P113" s="319"/>
      <c r="Q113" s="319"/>
      <c r="R113" s="319"/>
      <c r="U113" s="319"/>
      <c r="V113" s="319"/>
      <c r="W113" s="319"/>
      <c r="X113" s="319"/>
      <c r="Y113" s="319"/>
      <c r="Z113" s="319"/>
      <c r="AA113" s="319"/>
      <c r="AB113" s="319"/>
      <c r="AC113" s="319"/>
      <c r="AD113" s="319"/>
      <c r="AE113" s="319"/>
      <c r="AF113" s="319"/>
      <c r="AG113" s="319"/>
      <c r="AH113" s="319"/>
      <c r="AI113" s="319"/>
      <c r="AJ113" s="319"/>
      <c r="AK113" s="319"/>
    </row>
    <row r="114" spans="2:37" s="307" customFormat="1">
      <c r="B114" s="319"/>
      <c r="C114" s="319"/>
      <c r="D114" s="319"/>
      <c r="E114" s="319"/>
      <c r="F114" s="319"/>
      <c r="G114" s="319"/>
      <c r="H114" s="319"/>
      <c r="I114" s="319"/>
      <c r="J114" s="319"/>
      <c r="K114" s="319"/>
      <c r="L114" s="319"/>
      <c r="M114" s="319"/>
      <c r="N114" s="319"/>
      <c r="O114" s="319"/>
      <c r="P114" s="319"/>
      <c r="Q114" s="319"/>
      <c r="R114" s="319"/>
      <c r="U114" s="319"/>
      <c r="V114" s="319"/>
      <c r="W114" s="319"/>
      <c r="X114" s="319"/>
      <c r="Y114" s="319"/>
      <c r="Z114" s="319"/>
      <c r="AA114" s="319"/>
      <c r="AB114" s="319"/>
      <c r="AC114" s="319"/>
      <c r="AD114" s="319"/>
      <c r="AE114" s="319"/>
      <c r="AF114" s="319"/>
      <c r="AG114" s="319"/>
      <c r="AH114" s="319"/>
      <c r="AI114" s="319"/>
      <c r="AJ114" s="319"/>
      <c r="AK114" s="319"/>
    </row>
    <row r="115" spans="2:37" s="307" customFormat="1">
      <c r="B115" s="319"/>
      <c r="C115" s="319"/>
      <c r="D115" s="319"/>
      <c r="E115" s="319"/>
      <c r="F115" s="319"/>
      <c r="G115" s="319"/>
      <c r="H115" s="319"/>
      <c r="I115" s="319"/>
      <c r="J115" s="319"/>
      <c r="K115" s="319"/>
      <c r="L115" s="319"/>
      <c r="M115" s="319"/>
      <c r="N115" s="319"/>
      <c r="O115" s="319"/>
      <c r="P115" s="319"/>
      <c r="Q115" s="319"/>
      <c r="R115" s="319"/>
      <c r="U115" s="319"/>
      <c r="V115" s="319"/>
      <c r="W115" s="319"/>
      <c r="X115" s="319"/>
      <c r="Y115" s="319"/>
      <c r="Z115" s="319"/>
      <c r="AA115" s="319"/>
      <c r="AB115" s="319"/>
      <c r="AC115" s="319"/>
      <c r="AD115" s="319"/>
      <c r="AE115" s="319"/>
      <c r="AF115" s="319"/>
      <c r="AG115" s="319"/>
      <c r="AH115" s="319"/>
      <c r="AI115" s="319"/>
      <c r="AJ115" s="319"/>
      <c r="AK115" s="319"/>
    </row>
    <row r="116" spans="2:37" s="307" customFormat="1">
      <c r="B116" s="319"/>
      <c r="C116" s="319"/>
      <c r="D116" s="319"/>
      <c r="E116" s="319"/>
      <c r="F116" s="319"/>
      <c r="G116" s="319"/>
      <c r="H116" s="319"/>
      <c r="I116" s="319"/>
      <c r="J116" s="319"/>
      <c r="K116" s="319"/>
      <c r="L116" s="319"/>
      <c r="M116" s="319"/>
      <c r="N116" s="319"/>
      <c r="O116" s="319"/>
      <c r="P116" s="319"/>
      <c r="Q116" s="319"/>
      <c r="R116" s="319"/>
      <c r="U116" s="319"/>
      <c r="V116" s="319"/>
      <c r="W116" s="319"/>
      <c r="X116" s="319"/>
      <c r="Y116" s="319"/>
      <c r="Z116" s="319"/>
      <c r="AA116" s="319"/>
      <c r="AB116" s="319"/>
      <c r="AC116" s="319"/>
      <c r="AD116" s="319"/>
      <c r="AE116" s="319"/>
      <c r="AF116" s="319"/>
      <c r="AG116" s="319"/>
      <c r="AH116" s="319"/>
      <c r="AI116" s="319"/>
      <c r="AJ116" s="319"/>
      <c r="AK116" s="319"/>
    </row>
    <row r="117" spans="2:37" s="307" customFormat="1">
      <c r="B117" s="319"/>
      <c r="C117" s="319"/>
      <c r="D117" s="319"/>
      <c r="E117" s="319"/>
      <c r="F117" s="319"/>
      <c r="G117" s="319"/>
      <c r="H117" s="319"/>
      <c r="I117" s="319"/>
      <c r="J117" s="319"/>
      <c r="K117" s="319"/>
      <c r="L117" s="319"/>
      <c r="M117" s="319"/>
      <c r="N117" s="319"/>
      <c r="O117" s="319"/>
      <c r="P117" s="319"/>
      <c r="Q117" s="319"/>
      <c r="R117" s="319"/>
      <c r="U117" s="319"/>
      <c r="V117" s="319"/>
      <c r="W117" s="319"/>
      <c r="X117" s="319"/>
      <c r="Y117" s="319"/>
      <c r="Z117" s="319"/>
      <c r="AA117" s="319"/>
      <c r="AB117" s="319"/>
      <c r="AC117" s="319"/>
      <c r="AD117" s="319"/>
      <c r="AE117" s="319"/>
      <c r="AF117" s="319"/>
      <c r="AG117" s="319"/>
      <c r="AH117" s="319"/>
      <c r="AI117" s="319"/>
      <c r="AJ117" s="319"/>
      <c r="AK117" s="319"/>
    </row>
    <row r="118" spans="2:37" s="307" customFormat="1">
      <c r="B118" s="319"/>
      <c r="C118" s="319"/>
      <c r="D118" s="319"/>
      <c r="E118" s="319"/>
      <c r="F118" s="319"/>
      <c r="G118" s="319"/>
      <c r="H118" s="319"/>
      <c r="I118" s="319"/>
      <c r="J118" s="319"/>
      <c r="K118" s="319"/>
      <c r="L118" s="319"/>
      <c r="M118" s="319"/>
      <c r="N118" s="319"/>
      <c r="O118" s="319"/>
      <c r="P118" s="319"/>
      <c r="Q118" s="319"/>
      <c r="R118" s="319"/>
      <c r="U118" s="319"/>
      <c r="V118" s="319"/>
      <c r="W118" s="319"/>
      <c r="X118" s="319"/>
      <c r="Y118" s="319"/>
      <c r="Z118" s="319"/>
      <c r="AA118" s="319"/>
      <c r="AB118" s="319"/>
      <c r="AC118" s="319"/>
      <c r="AD118" s="319"/>
      <c r="AE118" s="319"/>
      <c r="AF118" s="319"/>
      <c r="AG118" s="319"/>
      <c r="AH118" s="319"/>
      <c r="AI118" s="319"/>
      <c r="AJ118" s="319"/>
      <c r="AK118" s="319"/>
    </row>
    <row r="119" spans="2:37" s="307" customFormat="1">
      <c r="B119" s="319"/>
      <c r="C119" s="319"/>
      <c r="D119" s="319"/>
      <c r="E119" s="319"/>
      <c r="F119" s="319"/>
      <c r="G119" s="319"/>
      <c r="H119" s="319"/>
      <c r="I119" s="319"/>
      <c r="J119" s="319"/>
      <c r="K119" s="319"/>
      <c r="L119" s="319"/>
      <c r="M119" s="319"/>
      <c r="N119" s="319"/>
      <c r="O119" s="319"/>
      <c r="P119" s="319"/>
      <c r="Q119" s="319"/>
      <c r="R119" s="319"/>
      <c r="U119" s="319"/>
      <c r="V119" s="319"/>
      <c r="W119" s="319"/>
      <c r="X119" s="319"/>
      <c r="Y119" s="319"/>
      <c r="Z119" s="319"/>
      <c r="AA119" s="319"/>
      <c r="AB119" s="319"/>
      <c r="AC119" s="319"/>
      <c r="AD119" s="319"/>
      <c r="AE119" s="319"/>
      <c r="AF119" s="319"/>
      <c r="AG119" s="319"/>
      <c r="AH119" s="319"/>
      <c r="AI119" s="319"/>
      <c r="AJ119" s="319"/>
      <c r="AK119" s="319"/>
    </row>
    <row r="120" spans="2:37" s="307" customFormat="1">
      <c r="B120" s="319"/>
      <c r="C120" s="319"/>
      <c r="D120" s="319"/>
      <c r="E120" s="319"/>
      <c r="F120" s="319"/>
      <c r="G120" s="319"/>
      <c r="H120" s="319"/>
      <c r="I120" s="319"/>
      <c r="J120" s="319"/>
      <c r="K120" s="319"/>
      <c r="L120" s="319"/>
      <c r="M120" s="319"/>
      <c r="N120" s="319"/>
      <c r="O120" s="319"/>
      <c r="P120" s="319"/>
      <c r="Q120" s="319"/>
      <c r="R120" s="319"/>
      <c r="U120" s="319"/>
      <c r="V120" s="319"/>
      <c r="W120" s="319"/>
      <c r="X120" s="319"/>
      <c r="Y120" s="319"/>
      <c r="Z120" s="319"/>
      <c r="AA120" s="319"/>
      <c r="AB120" s="319"/>
      <c r="AC120" s="319"/>
      <c r="AD120" s="319"/>
      <c r="AE120" s="319"/>
      <c r="AF120" s="319"/>
      <c r="AG120" s="319"/>
      <c r="AH120" s="319"/>
      <c r="AI120" s="319"/>
      <c r="AJ120" s="319"/>
      <c r="AK120" s="319"/>
    </row>
    <row r="121" spans="2:37" s="307" customFormat="1">
      <c r="B121" s="319"/>
      <c r="C121" s="319"/>
      <c r="D121" s="319"/>
      <c r="E121" s="319"/>
      <c r="F121" s="319"/>
      <c r="G121" s="319"/>
      <c r="H121" s="319"/>
      <c r="I121" s="319"/>
      <c r="J121" s="319"/>
      <c r="K121" s="319"/>
      <c r="L121" s="319"/>
      <c r="M121" s="319"/>
      <c r="N121" s="319"/>
      <c r="O121" s="319"/>
      <c r="P121" s="319"/>
      <c r="Q121" s="319"/>
      <c r="R121" s="319"/>
      <c r="U121" s="319"/>
      <c r="V121" s="319"/>
      <c r="W121" s="319"/>
      <c r="X121" s="319"/>
      <c r="Y121" s="319"/>
      <c r="Z121" s="319"/>
      <c r="AA121" s="319"/>
      <c r="AB121" s="319"/>
      <c r="AC121" s="319"/>
      <c r="AD121" s="319"/>
      <c r="AE121" s="319"/>
      <c r="AF121" s="319"/>
      <c r="AG121" s="319"/>
      <c r="AH121" s="319"/>
      <c r="AI121" s="319"/>
      <c r="AJ121" s="319"/>
      <c r="AK121" s="319"/>
    </row>
    <row r="122" spans="2:37" s="307" customFormat="1">
      <c r="B122" s="319"/>
      <c r="C122" s="319"/>
      <c r="D122" s="319"/>
      <c r="E122" s="319"/>
      <c r="F122" s="319"/>
      <c r="G122" s="319"/>
      <c r="H122" s="319"/>
      <c r="I122" s="319"/>
      <c r="J122" s="319"/>
      <c r="K122" s="319"/>
      <c r="L122" s="319"/>
      <c r="M122" s="319"/>
      <c r="N122" s="319"/>
      <c r="O122" s="319"/>
      <c r="P122" s="319"/>
      <c r="Q122" s="319"/>
      <c r="R122" s="319"/>
      <c r="U122" s="319"/>
      <c r="V122" s="319"/>
      <c r="W122" s="319"/>
      <c r="X122" s="319"/>
      <c r="Y122" s="319"/>
      <c r="Z122" s="319"/>
      <c r="AA122" s="319"/>
      <c r="AB122" s="319"/>
      <c r="AC122" s="319"/>
      <c r="AD122" s="319"/>
      <c r="AE122" s="319"/>
      <c r="AF122" s="319"/>
      <c r="AG122" s="319"/>
      <c r="AH122" s="319"/>
      <c r="AI122" s="319"/>
      <c r="AJ122" s="319"/>
      <c r="AK122" s="319"/>
    </row>
    <row r="123" spans="2:37" s="307" customFormat="1">
      <c r="B123" s="319"/>
      <c r="C123" s="319"/>
      <c r="D123" s="319"/>
      <c r="E123" s="319"/>
      <c r="F123" s="319"/>
      <c r="G123" s="319"/>
      <c r="H123" s="319"/>
      <c r="I123" s="319"/>
      <c r="J123" s="319"/>
      <c r="K123" s="319"/>
      <c r="L123" s="319"/>
      <c r="M123" s="319"/>
      <c r="N123" s="319"/>
      <c r="O123" s="319"/>
      <c r="P123" s="319"/>
      <c r="Q123" s="319"/>
      <c r="R123" s="319"/>
      <c r="U123" s="319"/>
      <c r="V123" s="319"/>
      <c r="W123" s="319"/>
      <c r="X123" s="319"/>
      <c r="Y123" s="319"/>
      <c r="Z123" s="319"/>
      <c r="AA123" s="319"/>
      <c r="AB123" s="319"/>
      <c r="AC123" s="319"/>
      <c r="AD123" s="319"/>
      <c r="AE123" s="319"/>
      <c r="AF123" s="319"/>
      <c r="AG123" s="319"/>
      <c r="AH123" s="319"/>
      <c r="AI123" s="319"/>
      <c r="AJ123" s="319"/>
      <c r="AK123" s="319"/>
    </row>
    <row r="124" spans="2:37" s="307" customFormat="1">
      <c r="B124" s="319"/>
      <c r="C124" s="319"/>
      <c r="D124" s="319"/>
      <c r="E124" s="319"/>
      <c r="F124" s="319"/>
      <c r="G124" s="319"/>
      <c r="H124" s="319"/>
      <c r="I124" s="319"/>
      <c r="J124" s="319"/>
      <c r="K124" s="319"/>
      <c r="L124" s="319"/>
      <c r="M124" s="319"/>
      <c r="N124" s="319"/>
      <c r="O124" s="319"/>
      <c r="P124" s="319"/>
      <c r="Q124" s="319"/>
      <c r="R124" s="319"/>
      <c r="U124" s="319"/>
      <c r="V124" s="319"/>
      <c r="W124" s="319"/>
      <c r="X124" s="319"/>
      <c r="Y124" s="319"/>
      <c r="Z124" s="319"/>
      <c r="AA124" s="319"/>
      <c r="AB124" s="319"/>
      <c r="AC124" s="319"/>
      <c r="AD124" s="319"/>
      <c r="AE124" s="319"/>
      <c r="AF124" s="319"/>
      <c r="AG124" s="319"/>
      <c r="AH124" s="319"/>
      <c r="AI124" s="319"/>
      <c r="AJ124" s="319"/>
      <c r="AK124" s="319"/>
    </row>
    <row r="125" spans="2:37" s="307" customFormat="1">
      <c r="B125" s="319"/>
      <c r="C125" s="319"/>
      <c r="D125" s="319"/>
      <c r="E125" s="319"/>
      <c r="F125" s="319"/>
      <c r="G125" s="319"/>
      <c r="H125" s="319"/>
      <c r="I125" s="319"/>
      <c r="J125" s="319"/>
      <c r="K125" s="319"/>
      <c r="L125" s="319"/>
      <c r="M125" s="319"/>
      <c r="N125" s="319"/>
      <c r="O125" s="319"/>
      <c r="P125" s="319"/>
      <c r="Q125" s="319"/>
      <c r="R125" s="319"/>
      <c r="U125" s="319"/>
      <c r="V125" s="319"/>
      <c r="W125" s="319"/>
      <c r="X125" s="319"/>
      <c r="Y125" s="319"/>
      <c r="Z125" s="319"/>
      <c r="AA125" s="319"/>
      <c r="AB125" s="319"/>
      <c r="AC125" s="319"/>
      <c r="AD125" s="319"/>
      <c r="AE125" s="319"/>
      <c r="AF125" s="319"/>
      <c r="AG125" s="319"/>
      <c r="AH125" s="319"/>
      <c r="AI125" s="319"/>
      <c r="AJ125" s="319"/>
      <c r="AK125" s="319"/>
    </row>
    <row r="126" spans="2:37" s="307" customFormat="1">
      <c r="B126" s="319"/>
      <c r="C126" s="319"/>
      <c r="D126" s="319"/>
      <c r="E126" s="319"/>
      <c r="F126" s="319"/>
      <c r="G126" s="319"/>
      <c r="H126" s="319"/>
      <c r="I126" s="319"/>
      <c r="J126" s="319"/>
      <c r="K126" s="319"/>
      <c r="L126" s="319"/>
      <c r="M126" s="319"/>
      <c r="N126" s="319"/>
      <c r="O126" s="319"/>
      <c r="P126" s="319"/>
      <c r="Q126" s="319"/>
      <c r="R126" s="319"/>
      <c r="U126" s="319"/>
      <c r="V126" s="319"/>
      <c r="W126" s="319"/>
      <c r="X126" s="319"/>
      <c r="Y126" s="319"/>
      <c r="Z126" s="319"/>
      <c r="AA126" s="319"/>
      <c r="AB126" s="319"/>
      <c r="AC126" s="319"/>
      <c r="AD126" s="319"/>
      <c r="AE126" s="319"/>
      <c r="AF126" s="319"/>
      <c r="AG126" s="319"/>
      <c r="AH126" s="319"/>
      <c r="AI126" s="319"/>
      <c r="AJ126" s="319"/>
      <c r="AK126" s="319"/>
    </row>
    <row r="127" spans="2:37" s="307" customFormat="1">
      <c r="B127" s="319"/>
      <c r="C127" s="319"/>
      <c r="D127" s="319"/>
      <c r="E127" s="319"/>
      <c r="F127" s="319"/>
      <c r="G127" s="319"/>
      <c r="H127" s="319"/>
      <c r="I127" s="319"/>
      <c r="J127" s="319"/>
      <c r="K127" s="319"/>
      <c r="L127" s="319"/>
      <c r="M127" s="319"/>
      <c r="N127" s="319"/>
      <c r="O127" s="319"/>
      <c r="P127" s="319"/>
      <c r="Q127" s="319"/>
      <c r="R127" s="319"/>
      <c r="U127" s="319"/>
      <c r="V127" s="319"/>
      <c r="W127" s="319"/>
      <c r="X127" s="319"/>
      <c r="Y127" s="319"/>
      <c r="Z127" s="319"/>
      <c r="AA127" s="319"/>
      <c r="AB127" s="319"/>
      <c r="AC127" s="319"/>
      <c r="AD127" s="319"/>
      <c r="AE127" s="319"/>
      <c r="AF127" s="319"/>
      <c r="AG127" s="319"/>
      <c r="AH127" s="319"/>
      <c r="AI127" s="319"/>
      <c r="AJ127" s="319"/>
      <c r="AK127" s="319"/>
    </row>
    <row r="128" spans="2:37" s="307" customFormat="1">
      <c r="B128" s="319"/>
      <c r="C128" s="319"/>
      <c r="D128" s="319"/>
      <c r="E128" s="319"/>
      <c r="F128" s="319"/>
      <c r="G128" s="319"/>
      <c r="H128" s="319"/>
      <c r="I128" s="319"/>
      <c r="J128" s="319"/>
      <c r="K128" s="319"/>
      <c r="L128" s="319"/>
      <c r="M128" s="319"/>
      <c r="N128" s="319"/>
      <c r="O128" s="319"/>
      <c r="P128" s="319"/>
      <c r="Q128" s="319"/>
      <c r="R128" s="319"/>
      <c r="U128" s="319"/>
      <c r="V128" s="319"/>
      <c r="W128" s="319"/>
      <c r="X128" s="319"/>
      <c r="Y128" s="319"/>
      <c r="Z128" s="319"/>
      <c r="AA128" s="319"/>
      <c r="AB128" s="319"/>
      <c r="AC128" s="319"/>
      <c r="AD128" s="319"/>
      <c r="AE128" s="319"/>
      <c r="AF128" s="319"/>
      <c r="AG128" s="319"/>
      <c r="AH128" s="319"/>
      <c r="AI128" s="319"/>
      <c r="AJ128" s="319"/>
      <c r="AK128" s="319"/>
    </row>
    <row r="129" spans="2:37" s="307" customFormat="1">
      <c r="B129" s="319"/>
      <c r="C129" s="319"/>
      <c r="D129" s="319"/>
      <c r="E129" s="319"/>
      <c r="F129" s="319"/>
      <c r="G129" s="319"/>
      <c r="H129" s="319"/>
      <c r="I129" s="319"/>
      <c r="J129" s="319"/>
      <c r="K129" s="319"/>
      <c r="L129" s="319"/>
      <c r="M129" s="319"/>
      <c r="N129" s="319"/>
      <c r="O129" s="319"/>
      <c r="P129" s="319"/>
      <c r="Q129" s="319"/>
      <c r="R129" s="319"/>
      <c r="U129" s="319"/>
      <c r="V129" s="319"/>
      <c r="W129" s="319"/>
      <c r="X129" s="319"/>
      <c r="Y129" s="319"/>
      <c r="Z129" s="319"/>
      <c r="AA129" s="319"/>
      <c r="AB129" s="319"/>
      <c r="AC129" s="319"/>
      <c r="AD129" s="319"/>
      <c r="AE129" s="319"/>
      <c r="AF129" s="319"/>
      <c r="AG129" s="319"/>
      <c r="AH129" s="319"/>
      <c r="AI129" s="319"/>
      <c r="AJ129" s="319"/>
      <c r="AK129" s="319"/>
    </row>
    <row r="130" spans="2:37" s="307" customFormat="1">
      <c r="B130" s="319"/>
      <c r="C130" s="319"/>
      <c r="D130" s="319"/>
      <c r="E130" s="319"/>
      <c r="F130" s="319"/>
      <c r="G130" s="319"/>
      <c r="H130" s="319"/>
      <c r="I130" s="319"/>
      <c r="J130" s="319"/>
      <c r="K130" s="319"/>
      <c r="L130" s="319"/>
      <c r="M130" s="319"/>
      <c r="N130" s="319"/>
      <c r="O130" s="319"/>
      <c r="P130" s="319"/>
      <c r="Q130" s="319"/>
      <c r="R130" s="319"/>
      <c r="U130" s="319"/>
      <c r="V130" s="319"/>
      <c r="W130" s="319"/>
      <c r="X130" s="319"/>
      <c r="Y130" s="319"/>
      <c r="Z130" s="319"/>
      <c r="AA130" s="319"/>
      <c r="AB130" s="319"/>
      <c r="AC130" s="319"/>
      <c r="AD130" s="319"/>
      <c r="AE130" s="319"/>
      <c r="AF130" s="319"/>
      <c r="AG130" s="319"/>
      <c r="AH130" s="319"/>
      <c r="AI130" s="319"/>
      <c r="AJ130" s="319"/>
      <c r="AK130" s="319"/>
    </row>
    <row r="131" spans="2:37" s="307" customFormat="1">
      <c r="B131" s="319"/>
      <c r="C131" s="319"/>
      <c r="D131" s="319"/>
      <c r="E131" s="319"/>
      <c r="F131" s="319"/>
      <c r="G131" s="319"/>
      <c r="H131" s="319"/>
      <c r="I131" s="319"/>
      <c r="J131" s="319"/>
      <c r="K131" s="319"/>
      <c r="L131" s="319"/>
      <c r="M131" s="319"/>
      <c r="N131" s="319"/>
      <c r="O131" s="319"/>
      <c r="P131" s="319"/>
      <c r="Q131" s="319"/>
      <c r="R131" s="319"/>
      <c r="U131" s="319"/>
      <c r="V131" s="319"/>
      <c r="W131" s="319"/>
      <c r="X131" s="319"/>
      <c r="Y131" s="319"/>
      <c r="Z131" s="319"/>
      <c r="AA131" s="319"/>
      <c r="AB131" s="319"/>
      <c r="AC131" s="319"/>
      <c r="AD131" s="319"/>
      <c r="AE131" s="319"/>
      <c r="AF131" s="319"/>
      <c r="AG131" s="319"/>
      <c r="AH131" s="319"/>
      <c r="AI131" s="319"/>
      <c r="AJ131" s="319"/>
      <c r="AK131" s="319"/>
    </row>
    <row r="132" spans="2:37" s="307" customFormat="1">
      <c r="B132" s="319"/>
      <c r="C132" s="319"/>
      <c r="D132" s="319"/>
      <c r="E132" s="319"/>
      <c r="F132" s="319"/>
      <c r="G132" s="319"/>
      <c r="H132" s="319"/>
      <c r="I132" s="319"/>
      <c r="J132" s="319"/>
      <c r="K132" s="319"/>
      <c r="L132" s="319"/>
      <c r="M132" s="319"/>
      <c r="N132" s="319"/>
      <c r="O132" s="319"/>
      <c r="P132" s="319"/>
      <c r="Q132" s="319"/>
      <c r="R132" s="319"/>
      <c r="U132" s="319"/>
      <c r="V132" s="319"/>
      <c r="W132" s="319"/>
      <c r="X132" s="319"/>
      <c r="Y132" s="319"/>
      <c r="Z132" s="319"/>
      <c r="AA132" s="319"/>
      <c r="AB132" s="319"/>
      <c r="AC132" s="319"/>
      <c r="AD132" s="319"/>
      <c r="AE132" s="319"/>
      <c r="AF132" s="319"/>
      <c r="AG132" s="319"/>
      <c r="AH132" s="319"/>
      <c r="AI132" s="319"/>
      <c r="AJ132" s="319"/>
      <c r="AK132" s="319"/>
    </row>
    <row r="133" spans="2:37" s="307" customFormat="1">
      <c r="B133" s="319"/>
      <c r="C133" s="319"/>
      <c r="D133" s="319"/>
      <c r="E133" s="319"/>
      <c r="F133" s="319"/>
      <c r="G133" s="319"/>
      <c r="H133" s="319"/>
      <c r="I133" s="319"/>
      <c r="J133" s="319"/>
      <c r="K133" s="319"/>
      <c r="L133" s="319"/>
      <c r="M133" s="319"/>
      <c r="N133" s="319"/>
      <c r="O133" s="319"/>
      <c r="P133" s="319"/>
      <c r="Q133" s="319"/>
      <c r="R133" s="319"/>
      <c r="U133" s="319"/>
      <c r="V133" s="319"/>
      <c r="W133" s="319"/>
      <c r="X133" s="319"/>
      <c r="Y133" s="319"/>
      <c r="Z133" s="319"/>
      <c r="AA133" s="319"/>
      <c r="AB133" s="319"/>
      <c r="AC133" s="319"/>
      <c r="AD133" s="319"/>
      <c r="AE133" s="319"/>
      <c r="AF133" s="319"/>
      <c r="AG133" s="319"/>
      <c r="AH133" s="319"/>
      <c r="AI133" s="319"/>
      <c r="AJ133" s="319"/>
      <c r="AK133" s="319"/>
    </row>
    <row r="134" spans="2:37" s="307" customFormat="1">
      <c r="B134" s="319"/>
      <c r="C134" s="319"/>
      <c r="D134" s="319"/>
      <c r="E134" s="319"/>
      <c r="F134" s="319"/>
      <c r="G134" s="319"/>
      <c r="H134" s="319"/>
      <c r="I134" s="319"/>
      <c r="J134" s="319"/>
      <c r="K134" s="319"/>
      <c r="L134" s="319"/>
      <c r="M134" s="319"/>
      <c r="N134" s="319"/>
      <c r="O134" s="319"/>
      <c r="P134" s="319"/>
      <c r="Q134" s="319"/>
      <c r="R134" s="319"/>
      <c r="U134" s="319"/>
      <c r="V134" s="319"/>
      <c r="W134" s="319"/>
      <c r="X134" s="319"/>
      <c r="Y134" s="319"/>
      <c r="Z134" s="319"/>
      <c r="AA134" s="319"/>
      <c r="AB134" s="319"/>
      <c r="AC134" s="319"/>
      <c r="AD134" s="319"/>
      <c r="AE134" s="319"/>
      <c r="AF134" s="319"/>
      <c r="AG134" s="319"/>
      <c r="AH134" s="319"/>
      <c r="AI134" s="319"/>
      <c r="AJ134" s="319"/>
      <c r="AK134" s="319"/>
    </row>
    <row r="135" spans="2:37" s="307" customFormat="1">
      <c r="B135" s="319"/>
      <c r="C135" s="319"/>
      <c r="D135" s="319"/>
      <c r="E135" s="319"/>
      <c r="F135" s="319"/>
      <c r="G135" s="319"/>
      <c r="H135" s="319"/>
      <c r="I135" s="319"/>
      <c r="J135" s="319"/>
      <c r="K135" s="319"/>
      <c r="L135" s="319"/>
      <c r="M135" s="319"/>
      <c r="N135" s="319"/>
      <c r="O135" s="319"/>
      <c r="P135" s="319"/>
      <c r="Q135" s="319"/>
      <c r="R135" s="319"/>
      <c r="U135" s="319"/>
      <c r="V135" s="319"/>
      <c r="W135" s="319"/>
      <c r="X135" s="319"/>
      <c r="Y135" s="319"/>
      <c r="Z135" s="319"/>
      <c r="AA135" s="319"/>
      <c r="AB135" s="319"/>
      <c r="AC135" s="319"/>
      <c r="AD135" s="319"/>
      <c r="AE135" s="319"/>
      <c r="AF135" s="319"/>
      <c r="AG135" s="319"/>
      <c r="AH135" s="319"/>
      <c r="AI135" s="319"/>
      <c r="AJ135" s="319"/>
      <c r="AK135" s="319"/>
    </row>
    <row r="136" spans="2:37" s="307" customFormat="1">
      <c r="B136" s="319"/>
      <c r="C136" s="319"/>
      <c r="D136" s="319"/>
      <c r="E136" s="319"/>
      <c r="F136" s="319"/>
      <c r="G136" s="319"/>
      <c r="H136" s="319"/>
      <c r="I136" s="319"/>
      <c r="J136" s="319"/>
      <c r="K136" s="319"/>
      <c r="L136" s="319"/>
      <c r="M136" s="319"/>
      <c r="N136" s="319"/>
      <c r="O136" s="319"/>
      <c r="P136" s="319"/>
      <c r="Q136" s="319"/>
      <c r="R136" s="319"/>
      <c r="U136" s="319"/>
      <c r="V136" s="319"/>
      <c r="W136" s="319"/>
      <c r="X136" s="319"/>
      <c r="Y136" s="319"/>
      <c r="Z136" s="319"/>
      <c r="AA136" s="319"/>
      <c r="AB136" s="319"/>
      <c r="AC136" s="319"/>
      <c r="AD136" s="319"/>
      <c r="AE136" s="319"/>
      <c r="AF136" s="319"/>
      <c r="AG136" s="319"/>
      <c r="AH136" s="319"/>
      <c r="AI136" s="319"/>
      <c r="AJ136" s="319"/>
      <c r="AK136" s="319"/>
    </row>
    <row r="137" spans="2:37" s="307" customFormat="1">
      <c r="B137" s="319"/>
      <c r="C137" s="319"/>
      <c r="D137" s="319"/>
      <c r="E137" s="319"/>
      <c r="F137" s="319"/>
      <c r="G137" s="319"/>
      <c r="H137" s="319"/>
      <c r="I137" s="319"/>
      <c r="J137" s="319"/>
      <c r="K137" s="319"/>
      <c r="L137" s="319"/>
      <c r="M137" s="319"/>
      <c r="N137" s="319"/>
      <c r="O137" s="319"/>
      <c r="P137" s="319"/>
      <c r="Q137" s="319"/>
      <c r="R137" s="319"/>
      <c r="U137" s="319"/>
      <c r="V137" s="319"/>
      <c r="W137" s="319"/>
      <c r="X137" s="319"/>
      <c r="Y137" s="319"/>
      <c r="Z137" s="319"/>
      <c r="AA137" s="319"/>
      <c r="AB137" s="319"/>
      <c r="AC137" s="319"/>
      <c r="AD137" s="319"/>
      <c r="AE137" s="319"/>
      <c r="AF137" s="319"/>
      <c r="AG137" s="319"/>
      <c r="AH137" s="319"/>
      <c r="AI137" s="319"/>
      <c r="AJ137" s="319"/>
      <c r="AK137" s="319"/>
    </row>
    <row r="138" spans="2:37" s="307" customFormat="1">
      <c r="B138" s="319"/>
      <c r="C138" s="319"/>
      <c r="D138" s="319"/>
      <c r="E138" s="319"/>
      <c r="F138" s="319"/>
      <c r="G138" s="319"/>
      <c r="H138" s="319"/>
      <c r="I138" s="319"/>
      <c r="J138" s="319"/>
      <c r="K138" s="319"/>
      <c r="L138" s="319"/>
      <c r="M138" s="319"/>
      <c r="N138" s="319"/>
      <c r="O138" s="319"/>
      <c r="P138" s="319"/>
      <c r="Q138" s="319"/>
      <c r="R138" s="319"/>
      <c r="U138" s="319"/>
      <c r="V138" s="319"/>
      <c r="W138" s="319"/>
      <c r="X138" s="319"/>
      <c r="Y138" s="319"/>
      <c r="Z138" s="319"/>
      <c r="AA138" s="319"/>
      <c r="AB138" s="319"/>
      <c r="AC138" s="319"/>
      <c r="AD138" s="319"/>
      <c r="AE138" s="319"/>
      <c r="AF138" s="319"/>
      <c r="AG138" s="319"/>
      <c r="AH138" s="319"/>
      <c r="AI138" s="319"/>
      <c r="AJ138" s="319"/>
      <c r="AK138" s="319"/>
    </row>
    <row r="139" spans="2:37" s="307" customFormat="1">
      <c r="B139" s="319"/>
      <c r="C139" s="319"/>
      <c r="D139" s="319"/>
      <c r="E139" s="319"/>
      <c r="F139" s="319"/>
      <c r="G139" s="319"/>
      <c r="H139" s="319"/>
      <c r="I139" s="319"/>
      <c r="J139" s="319"/>
      <c r="K139" s="319"/>
      <c r="L139" s="319"/>
      <c r="M139" s="319"/>
      <c r="N139" s="319"/>
      <c r="O139" s="319"/>
      <c r="P139" s="319"/>
      <c r="Q139" s="319"/>
      <c r="R139" s="319"/>
      <c r="U139" s="319"/>
      <c r="V139" s="319"/>
      <c r="W139" s="319"/>
      <c r="X139" s="319"/>
      <c r="Y139" s="319"/>
      <c r="Z139" s="319"/>
      <c r="AA139" s="319"/>
      <c r="AB139" s="319"/>
      <c r="AC139" s="319"/>
      <c r="AD139" s="319"/>
      <c r="AE139" s="319"/>
      <c r="AF139" s="319"/>
      <c r="AG139" s="319"/>
      <c r="AH139" s="319"/>
      <c r="AI139" s="319"/>
      <c r="AJ139" s="319"/>
      <c r="AK139" s="319"/>
    </row>
    <row r="140" spans="2:37" s="307" customFormat="1">
      <c r="B140" s="319"/>
      <c r="U140" s="319"/>
    </row>
    <row r="141" spans="2:37" s="307" customFormat="1">
      <c r="U141" s="319"/>
    </row>
  </sheetData>
  <mergeCells count="4">
    <mergeCell ref="A1:C1"/>
    <mergeCell ref="T1:V1"/>
    <mergeCell ref="A2:C2"/>
    <mergeCell ref="T2:V2"/>
  </mergeCells>
  <hyperlinks>
    <hyperlink ref="A56" r:id="rId1"/>
  </hyperlinks>
  <pageMargins left="0.70866141732283472" right="0.70866141732283472" top="0.74803149606299213" bottom="0.74803149606299213" header="0.31496062992125984" footer="0.31496062992125984"/>
  <pageSetup paperSize="9" scale="60" orientation="landscape" r:id="rId2"/>
  <colBreaks count="1" manualBreakCount="1">
    <brk id="18" max="1048575" man="1"/>
  </colBreaks>
  <legacyDrawing r:id="rId3"/>
  <tableParts count="2">
    <tablePart r:id="rId4"/>
    <tablePart r:id="rId5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AO152"/>
  <sheetViews>
    <sheetView showGridLines="0" zoomScale="85" zoomScaleNormal="85" workbookViewId="0">
      <pane xSplit="1" ySplit="7" topLeftCell="B8" activePane="bottomRight" state="frozen"/>
      <selection pane="topRight" activeCell="B1" sqref="B1"/>
      <selection pane="bottomLeft" activeCell="A8" sqref="A8"/>
      <selection pane="bottomRight"/>
    </sheetView>
  </sheetViews>
  <sheetFormatPr defaultRowHeight="12.75"/>
  <cols>
    <col min="1" max="1" width="22.85546875" style="307" customWidth="1"/>
    <col min="2" max="2" width="11" style="307" customWidth="1"/>
    <col min="3" max="3" width="12.140625" style="307" customWidth="1"/>
    <col min="4" max="18" width="11" style="307" customWidth="1"/>
    <col min="19" max="19" width="3.7109375" style="307" customWidth="1"/>
    <col min="20" max="20" width="22.85546875" style="307" customWidth="1"/>
    <col min="21" max="21" width="11" style="307" customWidth="1"/>
    <col min="22" max="22" width="12.5703125" style="307" customWidth="1"/>
    <col min="23" max="37" width="11" style="307" customWidth="1"/>
    <col min="38" max="202" width="9.140625" style="307"/>
    <col min="203" max="203" width="21.85546875" style="307" customWidth="1"/>
    <col min="204" max="204" width="11" style="307" customWidth="1"/>
    <col min="205" max="205" width="12.140625" style="307" customWidth="1"/>
    <col min="206" max="224" width="11" style="307" customWidth="1"/>
    <col min="225" max="226" width="9.140625" style="307"/>
    <col min="227" max="227" width="11" style="307" customWidth="1"/>
    <col min="228" max="228" width="12.5703125" style="307" customWidth="1"/>
    <col min="229" max="247" width="11" style="307" customWidth="1"/>
    <col min="248" max="249" width="9.140625" style="307"/>
    <col min="250" max="250" width="11" style="307" customWidth="1"/>
    <col min="251" max="251" width="12.28515625" style="307" customWidth="1"/>
    <col min="252" max="252" width="12.5703125" style="307" customWidth="1"/>
    <col min="253" max="270" width="11" style="307" customWidth="1"/>
    <col min="271" max="272" width="9.140625" style="307"/>
    <col min="273" max="273" width="11" style="307" customWidth="1"/>
    <col min="274" max="274" width="13.140625" style="307" customWidth="1"/>
    <col min="275" max="275" width="12.42578125" style="307" customWidth="1"/>
    <col min="276" max="293" width="11" style="307" customWidth="1"/>
    <col min="294" max="458" width="9.140625" style="307"/>
    <col min="459" max="459" width="21.85546875" style="307" customWidth="1"/>
    <col min="460" max="460" width="11" style="307" customWidth="1"/>
    <col min="461" max="461" width="12.140625" style="307" customWidth="1"/>
    <col min="462" max="480" width="11" style="307" customWidth="1"/>
    <col min="481" max="482" width="9.140625" style="307"/>
    <col min="483" max="483" width="11" style="307" customWidth="1"/>
    <col min="484" max="484" width="12.5703125" style="307" customWidth="1"/>
    <col min="485" max="503" width="11" style="307" customWidth="1"/>
    <col min="504" max="505" width="9.140625" style="307"/>
    <col min="506" max="506" width="11" style="307" customWidth="1"/>
    <col min="507" max="507" width="12.28515625" style="307" customWidth="1"/>
    <col min="508" max="508" width="12.5703125" style="307" customWidth="1"/>
    <col min="509" max="526" width="11" style="307" customWidth="1"/>
    <col min="527" max="528" width="9.140625" style="307"/>
    <col min="529" max="529" width="11" style="307" customWidth="1"/>
    <col min="530" max="530" width="13.140625" style="307" customWidth="1"/>
    <col min="531" max="531" width="12.42578125" style="307" customWidth="1"/>
    <col min="532" max="549" width="11" style="307" customWidth="1"/>
    <col min="550" max="714" width="9.140625" style="307"/>
    <col min="715" max="715" width="21.85546875" style="307" customWidth="1"/>
    <col min="716" max="716" width="11" style="307" customWidth="1"/>
    <col min="717" max="717" width="12.140625" style="307" customWidth="1"/>
    <col min="718" max="736" width="11" style="307" customWidth="1"/>
    <col min="737" max="738" width="9.140625" style="307"/>
    <col min="739" max="739" width="11" style="307" customWidth="1"/>
    <col min="740" max="740" width="12.5703125" style="307" customWidth="1"/>
    <col min="741" max="759" width="11" style="307" customWidth="1"/>
    <col min="760" max="761" width="9.140625" style="307"/>
    <col min="762" max="762" width="11" style="307" customWidth="1"/>
    <col min="763" max="763" width="12.28515625" style="307" customWidth="1"/>
    <col min="764" max="764" width="12.5703125" style="307" customWidth="1"/>
    <col min="765" max="782" width="11" style="307" customWidth="1"/>
    <col min="783" max="784" width="9.140625" style="307"/>
    <col min="785" max="785" width="11" style="307" customWidth="1"/>
    <col min="786" max="786" width="13.140625" style="307" customWidth="1"/>
    <col min="787" max="787" width="12.42578125" style="307" customWidth="1"/>
    <col min="788" max="805" width="11" style="307" customWidth="1"/>
    <col min="806" max="970" width="9.140625" style="307"/>
    <col min="971" max="971" width="21.85546875" style="307" customWidth="1"/>
    <col min="972" max="972" width="11" style="307" customWidth="1"/>
    <col min="973" max="973" width="12.140625" style="307" customWidth="1"/>
    <col min="974" max="992" width="11" style="307" customWidth="1"/>
    <col min="993" max="994" width="9.140625" style="307"/>
    <col min="995" max="995" width="11" style="307" customWidth="1"/>
    <col min="996" max="996" width="12.5703125" style="307" customWidth="1"/>
    <col min="997" max="1015" width="11" style="307" customWidth="1"/>
    <col min="1016" max="1017" width="9.140625" style="307"/>
    <col min="1018" max="1018" width="11" style="307" customWidth="1"/>
    <col min="1019" max="1019" width="12.28515625" style="307" customWidth="1"/>
    <col min="1020" max="1020" width="12.5703125" style="307" customWidth="1"/>
    <col min="1021" max="1038" width="11" style="307" customWidth="1"/>
    <col min="1039" max="1040" width="9.140625" style="307"/>
    <col min="1041" max="1041" width="11" style="307" customWidth="1"/>
    <col min="1042" max="1042" width="13.140625" style="307" customWidth="1"/>
    <col min="1043" max="1043" width="12.42578125" style="307" customWidth="1"/>
    <col min="1044" max="1061" width="11" style="307" customWidth="1"/>
    <col min="1062" max="1226" width="9.140625" style="307"/>
    <col min="1227" max="1227" width="21.85546875" style="307" customWidth="1"/>
    <col min="1228" max="1228" width="11" style="307" customWidth="1"/>
    <col min="1229" max="1229" width="12.140625" style="307" customWidth="1"/>
    <col min="1230" max="1248" width="11" style="307" customWidth="1"/>
    <col min="1249" max="1250" width="9.140625" style="307"/>
    <col min="1251" max="1251" width="11" style="307" customWidth="1"/>
    <col min="1252" max="1252" width="12.5703125" style="307" customWidth="1"/>
    <col min="1253" max="1271" width="11" style="307" customWidth="1"/>
    <col min="1272" max="1273" width="9.140625" style="307"/>
    <col min="1274" max="1274" width="11" style="307" customWidth="1"/>
    <col min="1275" max="1275" width="12.28515625" style="307" customWidth="1"/>
    <col min="1276" max="1276" width="12.5703125" style="307" customWidth="1"/>
    <col min="1277" max="1294" width="11" style="307" customWidth="1"/>
    <col min="1295" max="1296" width="9.140625" style="307"/>
    <col min="1297" max="1297" width="11" style="307" customWidth="1"/>
    <col min="1298" max="1298" width="13.140625" style="307" customWidth="1"/>
    <col min="1299" max="1299" width="12.42578125" style="307" customWidth="1"/>
    <col min="1300" max="1317" width="11" style="307" customWidth="1"/>
    <col min="1318" max="1482" width="9.140625" style="307"/>
    <col min="1483" max="1483" width="21.85546875" style="307" customWidth="1"/>
    <col min="1484" max="1484" width="11" style="307" customWidth="1"/>
    <col min="1485" max="1485" width="12.140625" style="307" customWidth="1"/>
    <col min="1486" max="1504" width="11" style="307" customWidth="1"/>
    <col min="1505" max="1506" width="9.140625" style="307"/>
    <col min="1507" max="1507" width="11" style="307" customWidth="1"/>
    <col min="1508" max="1508" width="12.5703125" style="307" customWidth="1"/>
    <col min="1509" max="1527" width="11" style="307" customWidth="1"/>
    <col min="1528" max="1529" width="9.140625" style="307"/>
    <col min="1530" max="1530" width="11" style="307" customWidth="1"/>
    <col min="1531" max="1531" width="12.28515625" style="307" customWidth="1"/>
    <col min="1532" max="1532" width="12.5703125" style="307" customWidth="1"/>
    <col min="1533" max="1550" width="11" style="307" customWidth="1"/>
    <col min="1551" max="1552" width="9.140625" style="307"/>
    <col min="1553" max="1553" width="11" style="307" customWidth="1"/>
    <col min="1554" max="1554" width="13.140625" style="307" customWidth="1"/>
    <col min="1555" max="1555" width="12.42578125" style="307" customWidth="1"/>
    <col min="1556" max="1573" width="11" style="307" customWidth="1"/>
    <col min="1574" max="1738" width="9.140625" style="307"/>
    <col min="1739" max="1739" width="21.85546875" style="307" customWidth="1"/>
    <col min="1740" max="1740" width="11" style="307" customWidth="1"/>
    <col min="1741" max="1741" width="12.140625" style="307" customWidth="1"/>
    <col min="1742" max="1760" width="11" style="307" customWidth="1"/>
    <col min="1761" max="1762" width="9.140625" style="307"/>
    <col min="1763" max="1763" width="11" style="307" customWidth="1"/>
    <col min="1764" max="1764" width="12.5703125" style="307" customWidth="1"/>
    <col min="1765" max="1783" width="11" style="307" customWidth="1"/>
    <col min="1784" max="1785" width="9.140625" style="307"/>
    <col min="1786" max="1786" width="11" style="307" customWidth="1"/>
    <col min="1787" max="1787" width="12.28515625" style="307" customWidth="1"/>
    <col min="1788" max="1788" width="12.5703125" style="307" customWidth="1"/>
    <col min="1789" max="1806" width="11" style="307" customWidth="1"/>
    <col min="1807" max="1808" width="9.140625" style="307"/>
    <col min="1809" max="1809" width="11" style="307" customWidth="1"/>
    <col min="1810" max="1810" width="13.140625" style="307" customWidth="1"/>
    <col min="1811" max="1811" width="12.42578125" style="307" customWidth="1"/>
    <col min="1812" max="1829" width="11" style="307" customWidth="1"/>
    <col min="1830" max="1994" width="9.140625" style="307"/>
    <col min="1995" max="1995" width="21.85546875" style="307" customWidth="1"/>
    <col min="1996" max="1996" width="11" style="307" customWidth="1"/>
    <col min="1997" max="1997" width="12.140625" style="307" customWidth="1"/>
    <col min="1998" max="2016" width="11" style="307" customWidth="1"/>
    <col min="2017" max="2018" width="9.140625" style="307"/>
    <col min="2019" max="2019" width="11" style="307" customWidth="1"/>
    <col min="2020" max="2020" width="12.5703125" style="307" customWidth="1"/>
    <col min="2021" max="2039" width="11" style="307" customWidth="1"/>
    <col min="2040" max="2041" width="9.140625" style="307"/>
    <col min="2042" max="2042" width="11" style="307" customWidth="1"/>
    <col min="2043" max="2043" width="12.28515625" style="307" customWidth="1"/>
    <col min="2044" max="2044" width="12.5703125" style="307" customWidth="1"/>
    <col min="2045" max="2062" width="11" style="307" customWidth="1"/>
    <col min="2063" max="2064" width="9.140625" style="307"/>
    <col min="2065" max="2065" width="11" style="307" customWidth="1"/>
    <col min="2066" max="2066" width="13.140625" style="307" customWidth="1"/>
    <col min="2067" max="2067" width="12.42578125" style="307" customWidth="1"/>
    <col min="2068" max="2085" width="11" style="307" customWidth="1"/>
    <col min="2086" max="2250" width="9.140625" style="307"/>
    <col min="2251" max="2251" width="21.85546875" style="307" customWidth="1"/>
    <col min="2252" max="2252" width="11" style="307" customWidth="1"/>
    <col min="2253" max="2253" width="12.140625" style="307" customWidth="1"/>
    <col min="2254" max="2272" width="11" style="307" customWidth="1"/>
    <col min="2273" max="2274" width="9.140625" style="307"/>
    <col min="2275" max="2275" width="11" style="307" customWidth="1"/>
    <col min="2276" max="2276" width="12.5703125" style="307" customWidth="1"/>
    <col min="2277" max="2295" width="11" style="307" customWidth="1"/>
    <col min="2296" max="2297" width="9.140625" style="307"/>
    <col min="2298" max="2298" width="11" style="307" customWidth="1"/>
    <col min="2299" max="2299" width="12.28515625" style="307" customWidth="1"/>
    <col min="2300" max="2300" width="12.5703125" style="307" customWidth="1"/>
    <col min="2301" max="2318" width="11" style="307" customWidth="1"/>
    <col min="2319" max="2320" width="9.140625" style="307"/>
    <col min="2321" max="2321" width="11" style="307" customWidth="1"/>
    <col min="2322" max="2322" width="13.140625" style="307" customWidth="1"/>
    <col min="2323" max="2323" width="12.42578125" style="307" customWidth="1"/>
    <col min="2324" max="2341" width="11" style="307" customWidth="1"/>
    <col min="2342" max="2506" width="9.140625" style="307"/>
    <col min="2507" max="2507" width="21.85546875" style="307" customWidth="1"/>
    <col min="2508" max="2508" width="11" style="307" customWidth="1"/>
    <col min="2509" max="2509" width="12.140625" style="307" customWidth="1"/>
    <col min="2510" max="2528" width="11" style="307" customWidth="1"/>
    <col min="2529" max="2530" width="9.140625" style="307"/>
    <col min="2531" max="2531" width="11" style="307" customWidth="1"/>
    <col min="2532" max="2532" width="12.5703125" style="307" customWidth="1"/>
    <col min="2533" max="2551" width="11" style="307" customWidth="1"/>
    <col min="2552" max="2553" width="9.140625" style="307"/>
    <col min="2554" max="2554" width="11" style="307" customWidth="1"/>
    <col min="2555" max="2555" width="12.28515625" style="307" customWidth="1"/>
    <col min="2556" max="2556" width="12.5703125" style="307" customWidth="1"/>
    <col min="2557" max="2574" width="11" style="307" customWidth="1"/>
    <col min="2575" max="2576" width="9.140625" style="307"/>
    <col min="2577" max="2577" width="11" style="307" customWidth="1"/>
    <col min="2578" max="2578" width="13.140625" style="307" customWidth="1"/>
    <col min="2579" max="2579" width="12.42578125" style="307" customWidth="1"/>
    <col min="2580" max="2597" width="11" style="307" customWidth="1"/>
    <col min="2598" max="2762" width="9.140625" style="307"/>
    <col min="2763" max="2763" width="21.85546875" style="307" customWidth="1"/>
    <col min="2764" max="2764" width="11" style="307" customWidth="1"/>
    <col min="2765" max="2765" width="12.140625" style="307" customWidth="1"/>
    <col min="2766" max="2784" width="11" style="307" customWidth="1"/>
    <col min="2785" max="2786" width="9.140625" style="307"/>
    <col min="2787" max="2787" width="11" style="307" customWidth="1"/>
    <col min="2788" max="2788" width="12.5703125" style="307" customWidth="1"/>
    <col min="2789" max="2807" width="11" style="307" customWidth="1"/>
    <col min="2808" max="2809" width="9.140625" style="307"/>
    <col min="2810" max="2810" width="11" style="307" customWidth="1"/>
    <col min="2811" max="2811" width="12.28515625" style="307" customWidth="1"/>
    <col min="2812" max="2812" width="12.5703125" style="307" customWidth="1"/>
    <col min="2813" max="2830" width="11" style="307" customWidth="1"/>
    <col min="2831" max="2832" width="9.140625" style="307"/>
    <col min="2833" max="2833" width="11" style="307" customWidth="1"/>
    <col min="2834" max="2834" width="13.140625" style="307" customWidth="1"/>
    <col min="2835" max="2835" width="12.42578125" style="307" customWidth="1"/>
    <col min="2836" max="2853" width="11" style="307" customWidth="1"/>
    <col min="2854" max="3018" width="9.140625" style="307"/>
    <col min="3019" max="3019" width="21.85546875" style="307" customWidth="1"/>
    <col min="3020" max="3020" width="11" style="307" customWidth="1"/>
    <col min="3021" max="3021" width="12.140625" style="307" customWidth="1"/>
    <col min="3022" max="3040" width="11" style="307" customWidth="1"/>
    <col min="3041" max="3042" width="9.140625" style="307"/>
    <col min="3043" max="3043" width="11" style="307" customWidth="1"/>
    <col min="3044" max="3044" width="12.5703125" style="307" customWidth="1"/>
    <col min="3045" max="3063" width="11" style="307" customWidth="1"/>
    <col min="3064" max="3065" width="9.140625" style="307"/>
    <col min="3066" max="3066" width="11" style="307" customWidth="1"/>
    <col min="3067" max="3067" width="12.28515625" style="307" customWidth="1"/>
    <col min="3068" max="3068" width="12.5703125" style="307" customWidth="1"/>
    <col min="3069" max="3086" width="11" style="307" customWidth="1"/>
    <col min="3087" max="3088" width="9.140625" style="307"/>
    <col min="3089" max="3089" width="11" style="307" customWidth="1"/>
    <col min="3090" max="3090" width="13.140625" style="307" customWidth="1"/>
    <col min="3091" max="3091" width="12.42578125" style="307" customWidth="1"/>
    <col min="3092" max="3109" width="11" style="307" customWidth="1"/>
    <col min="3110" max="3274" width="9.140625" style="307"/>
    <col min="3275" max="3275" width="21.85546875" style="307" customWidth="1"/>
    <col min="3276" max="3276" width="11" style="307" customWidth="1"/>
    <col min="3277" max="3277" width="12.140625" style="307" customWidth="1"/>
    <col min="3278" max="3296" width="11" style="307" customWidth="1"/>
    <col min="3297" max="3298" width="9.140625" style="307"/>
    <col min="3299" max="3299" width="11" style="307" customWidth="1"/>
    <col min="3300" max="3300" width="12.5703125" style="307" customWidth="1"/>
    <col min="3301" max="3319" width="11" style="307" customWidth="1"/>
    <col min="3320" max="3321" width="9.140625" style="307"/>
    <col min="3322" max="3322" width="11" style="307" customWidth="1"/>
    <col min="3323" max="3323" width="12.28515625" style="307" customWidth="1"/>
    <col min="3324" max="3324" width="12.5703125" style="307" customWidth="1"/>
    <col min="3325" max="3342" width="11" style="307" customWidth="1"/>
    <col min="3343" max="3344" width="9.140625" style="307"/>
    <col min="3345" max="3345" width="11" style="307" customWidth="1"/>
    <col min="3346" max="3346" width="13.140625" style="307" customWidth="1"/>
    <col min="3347" max="3347" width="12.42578125" style="307" customWidth="1"/>
    <col min="3348" max="3365" width="11" style="307" customWidth="1"/>
    <col min="3366" max="3530" width="9.140625" style="307"/>
    <col min="3531" max="3531" width="21.85546875" style="307" customWidth="1"/>
    <col min="3532" max="3532" width="11" style="307" customWidth="1"/>
    <col min="3533" max="3533" width="12.140625" style="307" customWidth="1"/>
    <col min="3534" max="3552" width="11" style="307" customWidth="1"/>
    <col min="3553" max="3554" width="9.140625" style="307"/>
    <col min="3555" max="3555" width="11" style="307" customWidth="1"/>
    <col min="3556" max="3556" width="12.5703125" style="307" customWidth="1"/>
    <col min="3557" max="3575" width="11" style="307" customWidth="1"/>
    <col min="3576" max="3577" width="9.140625" style="307"/>
    <col min="3578" max="3578" width="11" style="307" customWidth="1"/>
    <col min="3579" max="3579" width="12.28515625" style="307" customWidth="1"/>
    <col min="3580" max="3580" width="12.5703125" style="307" customWidth="1"/>
    <col min="3581" max="3598" width="11" style="307" customWidth="1"/>
    <col min="3599" max="3600" width="9.140625" style="307"/>
    <col min="3601" max="3601" width="11" style="307" customWidth="1"/>
    <col min="3602" max="3602" width="13.140625" style="307" customWidth="1"/>
    <col min="3603" max="3603" width="12.42578125" style="307" customWidth="1"/>
    <col min="3604" max="3621" width="11" style="307" customWidth="1"/>
    <col min="3622" max="3786" width="9.140625" style="307"/>
    <col min="3787" max="3787" width="21.85546875" style="307" customWidth="1"/>
    <col min="3788" max="3788" width="11" style="307" customWidth="1"/>
    <col min="3789" max="3789" width="12.140625" style="307" customWidth="1"/>
    <col min="3790" max="3808" width="11" style="307" customWidth="1"/>
    <col min="3809" max="3810" width="9.140625" style="307"/>
    <col min="3811" max="3811" width="11" style="307" customWidth="1"/>
    <col min="3812" max="3812" width="12.5703125" style="307" customWidth="1"/>
    <col min="3813" max="3831" width="11" style="307" customWidth="1"/>
    <col min="3832" max="3833" width="9.140625" style="307"/>
    <col min="3834" max="3834" width="11" style="307" customWidth="1"/>
    <col min="3835" max="3835" width="12.28515625" style="307" customWidth="1"/>
    <col min="3836" max="3836" width="12.5703125" style="307" customWidth="1"/>
    <col min="3837" max="3854" width="11" style="307" customWidth="1"/>
    <col min="3855" max="3856" width="9.140625" style="307"/>
    <col min="3857" max="3857" width="11" style="307" customWidth="1"/>
    <col min="3858" max="3858" width="13.140625" style="307" customWidth="1"/>
    <col min="3859" max="3859" width="12.42578125" style="307" customWidth="1"/>
    <col min="3860" max="3877" width="11" style="307" customWidth="1"/>
    <col min="3878" max="4042" width="9.140625" style="307"/>
    <col min="4043" max="4043" width="21.85546875" style="307" customWidth="1"/>
    <col min="4044" max="4044" width="11" style="307" customWidth="1"/>
    <col min="4045" max="4045" width="12.140625" style="307" customWidth="1"/>
    <col min="4046" max="4064" width="11" style="307" customWidth="1"/>
    <col min="4065" max="4066" width="9.140625" style="307"/>
    <col min="4067" max="4067" width="11" style="307" customWidth="1"/>
    <col min="4068" max="4068" width="12.5703125" style="307" customWidth="1"/>
    <col min="4069" max="4087" width="11" style="307" customWidth="1"/>
    <col min="4088" max="4089" width="9.140625" style="307"/>
    <col min="4090" max="4090" width="11" style="307" customWidth="1"/>
    <col min="4091" max="4091" width="12.28515625" style="307" customWidth="1"/>
    <col min="4092" max="4092" width="12.5703125" style="307" customWidth="1"/>
    <col min="4093" max="4110" width="11" style="307" customWidth="1"/>
    <col min="4111" max="4112" width="9.140625" style="307"/>
    <col min="4113" max="4113" width="11" style="307" customWidth="1"/>
    <col min="4114" max="4114" width="13.140625" style="307" customWidth="1"/>
    <col min="4115" max="4115" width="12.42578125" style="307" customWidth="1"/>
    <col min="4116" max="4133" width="11" style="307" customWidth="1"/>
    <col min="4134" max="4298" width="9.140625" style="307"/>
    <col min="4299" max="4299" width="21.85546875" style="307" customWidth="1"/>
    <col min="4300" max="4300" width="11" style="307" customWidth="1"/>
    <col min="4301" max="4301" width="12.140625" style="307" customWidth="1"/>
    <col min="4302" max="4320" width="11" style="307" customWidth="1"/>
    <col min="4321" max="4322" width="9.140625" style="307"/>
    <col min="4323" max="4323" width="11" style="307" customWidth="1"/>
    <col min="4324" max="4324" width="12.5703125" style="307" customWidth="1"/>
    <col min="4325" max="4343" width="11" style="307" customWidth="1"/>
    <col min="4344" max="4345" width="9.140625" style="307"/>
    <col min="4346" max="4346" width="11" style="307" customWidth="1"/>
    <col min="4347" max="4347" width="12.28515625" style="307" customWidth="1"/>
    <col min="4348" max="4348" width="12.5703125" style="307" customWidth="1"/>
    <col min="4349" max="4366" width="11" style="307" customWidth="1"/>
    <col min="4367" max="4368" width="9.140625" style="307"/>
    <col min="4369" max="4369" width="11" style="307" customWidth="1"/>
    <col min="4370" max="4370" width="13.140625" style="307" customWidth="1"/>
    <col min="4371" max="4371" width="12.42578125" style="307" customWidth="1"/>
    <col min="4372" max="4389" width="11" style="307" customWidth="1"/>
    <col min="4390" max="4554" width="9.140625" style="307"/>
    <col min="4555" max="4555" width="21.85546875" style="307" customWidth="1"/>
    <col min="4556" max="4556" width="11" style="307" customWidth="1"/>
    <col min="4557" max="4557" width="12.140625" style="307" customWidth="1"/>
    <col min="4558" max="4576" width="11" style="307" customWidth="1"/>
    <col min="4577" max="4578" width="9.140625" style="307"/>
    <col min="4579" max="4579" width="11" style="307" customWidth="1"/>
    <col min="4580" max="4580" width="12.5703125" style="307" customWidth="1"/>
    <col min="4581" max="4599" width="11" style="307" customWidth="1"/>
    <col min="4600" max="4601" width="9.140625" style="307"/>
    <col min="4602" max="4602" width="11" style="307" customWidth="1"/>
    <col min="4603" max="4603" width="12.28515625" style="307" customWidth="1"/>
    <col min="4604" max="4604" width="12.5703125" style="307" customWidth="1"/>
    <col min="4605" max="4622" width="11" style="307" customWidth="1"/>
    <col min="4623" max="4624" width="9.140625" style="307"/>
    <col min="4625" max="4625" width="11" style="307" customWidth="1"/>
    <col min="4626" max="4626" width="13.140625" style="307" customWidth="1"/>
    <col min="4627" max="4627" width="12.42578125" style="307" customWidth="1"/>
    <col min="4628" max="4645" width="11" style="307" customWidth="1"/>
    <col min="4646" max="4810" width="9.140625" style="307"/>
    <col min="4811" max="4811" width="21.85546875" style="307" customWidth="1"/>
    <col min="4812" max="4812" width="11" style="307" customWidth="1"/>
    <col min="4813" max="4813" width="12.140625" style="307" customWidth="1"/>
    <col min="4814" max="4832" width="11" style="307" customWidth="1"/>
    <col min="4833" max="4834" width="9.140625" style="307"/>
    <col min="4835" max="4835" width="11" style="307" customWidth="1"/>
    <col min="4836" max="4836" width="12.5703125" style="307" customWidth="1"/>
    <col min="4837" max="4855" width="11" style="307" customWidth="1"/>
    <col min="4856" max="4857" width="9.140625" style="307"/>
    <col min="4858" max="4858" width="11" style="307" customWidth="1"/>
    <col min="4859" max="4859" width="12.28515625" style="307" customWidth="1"/>
    <col min="4860" max="4860" width="12.5703125" style="307" customWidth="1"/>
    <col min="4861" max="4878" width="11" style="307" customWidth="1"/>
    <col min="4879" max="4880" width="9.140625" style="307"/>
    <col min="4881" max="4881" width="11" style="307" customWidth="1"/>
    <col min="4882" max="4882" width="13.140625" style="307" customWidth="1"/>
    <col min="4883" max="4883" width="12.42578125" style="307" customWidth="1"/>
    <col min="4884" max="4901" width="11" style="307" customWidth="1"/>
    <col min="4902" max="5066" width="9.140625" style="307"/>
    <col min="5067" max="5067" width="21.85546875" style="307" customWidth="1"/>
    <col min="5068" max="5068" width="11" style="307" customWidth="1"/>
    <col min="5069" max="5069" width="12.140625" style="307" customWidth="1"/>
    <col min="5070" max="5088" width="11" style="307" customWidth="1"/>
    <col min="5089" max="5090" width="9.140625" style="307"/>
    <col min="5091" max="5091" width="11" style="307" customWidth="1"/>
    <col min="5092" max="5092" width="12.5703125" style="307" customWidth="1"/>
    <col min="5093" max="5111" width="11" style="307" customWidth="1"/>
    <col min="5112" max="5113" width="9.140625" style="307"/>
    <col min="5114" max="5114" width="11" style="307" customWidth="1"/>
    <col min="5115" max="5115" width="12.28515625" style="307" customWidth="1"/>
    <col min="5116" max="5116" width="12.5703125" style="307" customWidth="1"/>
    <col min="5117" max="5134" width="11" style="307" customWidth="1"/>
    <col min="5135" max="5136" width="9.140625" style="307"/>
    <col min="5137" max="5137" width="11" style="307" customWidth="1"/>
    <col min="5138" max="5138" width="13.140625" style="307" customWidth="1"/>
    <col min="5139" max="5139" width="12.42578125" style="307" customWidth="1"/>
    <col min="5140" max="5157" width="11" style="307" customWidth="1"/>
    <col min="5158" max="5322" width="9.140625" style="307"/>
    <col min="5323" max="5323" width="21.85546875" style="307" customWidth="1"/>
    <col min="5324" max="5324" width="11" style="307" customWidth="1"/>
    <col min="5325" max="5325" width="12.140625" style="307" customWidth="1"/>
    <col min="5326" max="5344" width="11" style="307" customWidth="1"/>
    <col min="5345" max="5346" width="9.140625" style="307"/>
    <col min="5347" max="5347" width="11" style="307" customWidth="1"/>
    <col min="5348" max="5348" width="12.5703125" style="307" customWidth="1"/>
    <col min="5349" max="5367" width="11" style="307" customWidth="1"/>
    <col min="5368" max="5369" width="9.140625" style="307"/>
    <col min="5370" max="5370" width="11" style="307" customWidth="1"/>
    <col min="5371" max="5371" width="12.28515625" style="307" customWidth="1"/>
    <col min="5372" max="5372" width="12.5703125" style="307" customWidth="1"/>
    <col min="5373" max="5390" width="11" style="307" customWidth="1"/>
    <col min="5391" max="5392" width="9.140625" style="307"/>
    <col min="5393" max="5393" width="11" style="307" customWidth="1"/>
    <col min="5394" max="5394" width="13.140625" style="307" customWidth="1"/>
    <col min="5395" max="5395" width="12.42578125" style="307" customWidth="1"/>
    <col min="5396" max="5413" width="11" style="307" customWidth="1"/>
    <col min="5414" max="5578" width="9.140625" style="307"/>
    <col min="5579" max="5579" width="21.85546875" style="307" customWidth="1"/>
    <col min="5580" max="5580" width="11" style="307" customWidth="1"/>
    <col min="5581" max="5581" width="12.140625" style="307" customWidth="1"/>
    <col min="5582" max="5600" width="11" style="307" customWidth="1"/>
    <col min="5601" max="5602" width="9.140625" style="307"/>
    <col min="5603" max="5603" width="11" style="307" customWidth="1"/>
    <col min="5604" max="5604" width="12.5703125" style="307" customWidth="1"/>
    <col min="5605" max="5623" width="11" style="307" customWidth="1"/>
    <col min="5624" max="5625" width="9.140625" style="307"/>
    <col min="5626" max="5626" width="11" style="307" customWidth="1"/>
    <col min="5627" max="5627" width="12.28515625" style="307" customWidth="1"/>
    <col min="5628" max="5628" width="12.5703125" style="307" customWidth="1"/>
    <col min="5629" max="5646" width="11" style="307" customWidth="1"/>
    <col min="5647" max="5648" width="9.140625" style="307"/>
    <col min="5649" max="5649" width="11" style="307" customWidth="1"/>
    <col min="5650" max="5650" width="13.140625" style="307" customWidth="1"/>
    <col min="5651" max="5651" width="12.42578125" style="307" customWidth="1"/>
    <col min="5652" max="5669" width="11" style="307" customWidth="1"/>
    <col min="5670" max="5834" width="9.140625" style="307"/>
    <col min="5835" max="5835" width="21.85546875" style="307" customWidth="1"/>
    <col min="5836" max="5836" width="11" style="307" customWidth="1"/>
    <col min="5837" max="5837" width="12.140625" style="307" customWidth="1"/>
    <col min="5838" max="5856" width="11" style="307" customWidth="1"/>
    <col min="5857" max="5858" width="9.140625" style="307"/>
    <col min="5859" max="5859" width="11" style="307" customWidth="1"/>
    <col min="5860" max="5860" width="12.5703125" style="307" customWidth="1"/>
    <col min="5861" max="5879" width="11" style="307" customWidth="1"/>
    <col min="5880" max="5881" width="9.140625" style="307"/>
    <col min="5882" max="5882" width="11" style="307" customWidth="1"/>
    <col min="5883" max="5883" width="12.28515625" style="307" customWidth="1"/>
    <col min="5884" max="5884" width="12.5703125" style="307" customWidth="1"/>
    <col min="5885" max="5902" width="11" style="307" customWidth="1"/>
    <col min="5903" max="5904" width="9.140625" style="307"/>
    <col min="5905" max="5905" width="11" style="307" customWidth="1"/>
    <col min="5906" max="5906" width="13.140625" style="307" customWidth="1"/>
    <col min="5907" max="5907" width="12.42578125" style="307" customWidth="1"/>
    <col min="5908" max="5925" width="11" style="307" customWidth="1"/>
    <col min="5926" max="6090" width="9.140625" style="307"/>
    <col min="6091" max="6091" width="21.85546875" style="307" customWidth="1"/>
    <col min="6092" max="6092" width="11" style="307" customWidth="1"/>
    <col min="6093" max="6093" width="12.140625" style="307" customWidth="1"/>
    <col min="6094" max="6112" width="11" style="307" customWidth="1"/>
    <col min="6113" max="6114" width="9.140625" style="307"/>
    <col min="6115" max="6115" width="11" style="307" customWidth="1"/>
    <col min="6116" max="6116" width="12.5703125" style="307" customWidth="1"/>
    <col min="6117" max="6135" width="11" style="307" customWidth="1"/>
    <col min="6136" max="6137" width="9.140625" style="307"/>
    <col min="6138" max="6138" width="11" style="307" customWidth="1"/>
    <col min="6139" max="6139" width="12.28515625" style="307" customWidth="1"/>
    <col min="6140" max="6140" width="12.5703125" style="307" customWidth="1"/>
    <col min="6141" max="6158" width="11" style="307" customWidth="1"/>
    <col min="6159" max="6160" width="9.140625" style="307"/>
    <col min="6161" max="6161" width="11" style="307" customWidth="1"/>
    <col min="6162" max="6162" width="13.140625" style="307" customWidth="1"/>
    <col min="6163" max="6163" width="12.42578125" style="307" customWidth="1"/>
    <col min="6164" max="6181" width="11" style="307" customWidth="1"/>
    <col min="6182" max="6346" width="9.140625" style="307"/>
    <col min="6347" max="6347" width="21.85546875" style="307" customWidth="1"/>
    <col min="6348" max="6348" width="11" style="307" customWidth="1"/>
    <col min="6349" max="6349" width="12.140625" style="307" customWidth="1"/>
    <col min="6350" max="6368" width="11" style="307" customWidth="1"/>
    <col min="6369" max="6370" width="9.140625" style="307"/>
    <col min="6371" max="6371" width="11" style="307" customWidth="1"/>
    <col min="6372" max="6372" width="12.5703125" style="307" customWidth="1"/>
    <col min="6373" max="6391" width="11" style="307" customWidth="1"/>
    <col min="6392" max="6393" width="9.140625" style="307"/>
    <col min="6394" max="6394" width="11" style="307" customWidth="1"/>
    <col min="6395" max="6395" width="12.28515625" style="307" customWidth="1"/>
    <col min="6396" max="6396" width="12.5703125" style="307" customWidth="1"/>
    <col min="6397" max="6414" width="11" style="307" customWidth="1"/>
    <col min="6415" max="6416" width="9.140625" style="307"/>
    <col min="6417" max="6417" width="11" style="307" customWidth="1"/>
    <col min="6418" max="6418" width="13.140625" style="307" customWidth="1"/>
    <col min="6419" max="6419" width="12.42578125" style="307" customWidth="1"/>
    <col min="6420" max="6437" width="11" style="307" customWidth="1"/>
    <col min="6438" max="6602" width="9.140625" style="307"/>
    <col min="6603" max="6603" width="21.85546875" style="307" customWidth="1"/>
    <col min="6604" max="6604" width="11" style="307" customWidth="1"/>
    <col min="6605" max="6605" width="12.140625" style="307" customWidth="1"/>
    <col min="6606" max="6624" width="11" style="307" customWidth="1"/>
    <col min="6625" max="6626" width="9.140625" style="307"/>
    <col min="6627" max="6627" width="11" style="307" customWidth="1"/>
    <col min="6628" max="6628" width="12.5703125" style="307" customWidth="1"/>
    <col min="6629" max="6647" width="11" style="307" customWidth="1"/>
    <col min="6648" max="6649" width="9.140625" style="307"/>
    <col min="6650" max="6650" width="11" style="307" customWidth="1"/>
    <col min="6651" max="6651" width="12.28515625" style="307" customWidth="1"/>
    <col min="6652" max="6652" width="12.5703125" style="307" customWidth="1"/>
    <col min="6653" max="6670" width="11" style="307" customWidth="1"/>
    <col min="6671" max="6672" width="9.140625" style="307"/>
    <col min="6673" max="6673" width="11" style="307" customWidth="1"/>
    <col min="6674" max="6674" width="13.140625" style="307" customWidth="1"/>
    <col min="6675" max="6675" width="12.42578125" style="307" customWidth="1"/>
    <col min="6676" max="6693" width="11" style="307" customWidth="1"/>
    <col min="6694" max="6858" width="9.140625" style="307"/>
    <col min="6859" max="6859" width="21.85546875" style="307" customWidth="1"/>
    <col min="6860" max="6860" width="11" style="307" customWidth="1"/>
    <col min="6861" max="6861" width="12.140625" style="307" customWidth="1"/>
    <col min="6862" max="6880" width="11" style="307" customWidth="1"/>
    <col min="6881" max="6882" width="9.140625" style="307"/>
    <col min="6883" max="6883" width="11" style="307" customWidth="1"/>
    <col min="6884" max="6884" width="12.5703125" style="307" customWidth="1"/>
    <col min="6885" max="6903" width="11" style="307" customWidth="1"/>
    <col min="6904" max="6905" width="9.140625" style="307"/>
    <col min="6906" max="6906" width="11" style="307" customWidth="1"/>
    <col min="6907" max="6907" width="12.28515625" style="307" customWidth="1"/>
    <col min="6908" max="6908" width="12.5703125" style="307" customWidth="1"/>
    <col min="6909" max="6926" width="11" style="307" customWidth="1"/>
    <col min="6927" max="6928" width="9.140625" style="307"/>
    <col min="6929" max="6929" width="11" style="307" customWidth="1"/>
    <col min="6930" max="6930" width="13.140625" style="307" customWidth="1"/>
    <col min="6931" max="6931" width="12.42578125" style="307" customWidth="1"/>
    <col min="6932" max="6949" width="11" style="307" customWidth="1"/>
    <col min="6950" max="7114" width="9.140625" style="307"/>
    <col min="7115" max="7115" width="21.85546875" style="307" customWidth="1"/>
    <col min="7116" max="7116" width="11" style="307" customWidth="1"/>
    <col min="7117" max="7117" width="12.140625" style="307" customWidth="1"/>
    <col min="7118" max="7136" width="11" style="307" customWidth="1"/>
    <col min="7137" max="7138" width="9.140625" style="307"/>
    <col min="7139" max="7139" width="11" style="307" customWidth="1"/>
    <col min="7140" max="7140" width="12.5703125" style="307" customWidth="1"/>
    <col min="7141" max="7159" width="11" style="307" customWidth="1"/>
    <col min="7160" max="7161" width="9.140625" style="307"/>
    <col min="7162" max="7162" width="11" style="307" customWidth="1"/>
    <col min="7163" max="7163" width="12.28515625" style="307" customWidth="1"/>
    <col min="7164" max="7164" width="12.5703125" style="307" customWidth="1"/>
    <col min="7165" max="7182" width="11" style="307" customWidth="1"/>
    <col min="7183" max="7184" width="9.140625" style="307"/>
    <col min="7185" max="7185" width="11" style="307" customWidth="1"/>
    <col min="7186" max="7186" width="13.140625" style="307" customWidth="1"/>
    <col min="7187" max="7187" width="12.42578125" style="307" customWidth="1"/>
    <col min="7188" max="7205" width="11" style="307" customWidth="1"/>
    <col min="7206" max="7370" width="9.140625" style="307"/>
    <col min="7371" max="7371" width="21.85546875" style="307" customWidth="1"/>
    <col min="7372" max="7372" width="11" style="307" customWidth="1"/>
    <col min="7373" max="7373" width="12.140625" style="307" customWidth="1"/>
    <col min="7374" max="7392" width="11" style="307" customWidth="1"/>
    <col min="7393" max="7394" width="9.140625" style="307"/>
    <col min="7395" max="7395" width="11" style="307" customWidth="1"/>
    <col min="7396" max="7396" width="12.5703125" style="307" customWidth="1"/>
    <col min="7397" max="7415" width="11" style="307" customWidth="1"/>
    <col min="7416" max="7417" width="9.140625" style="307"/>
    <col min="7418" max="7418" width="11" style="307" customWidth="1"/>
    <col min="7419" max="7419" width="12.28515625" style="307" customWidth="1"/>
    <col min="7420" max="7420" width="12.5703125" style="307" customWidth="1"/>
    <col min="7421" max="7438" width="11" style="307" customWidth="1"/>
    <col min="7439" max="7440" width="9.140625" style="307"/>
    <col min="7441" max="7441" width="11" style="307" customWidth="1"/>
    <col min="7442" max="7442" width="13.140625" style="307" customWidth="1"/>
    <col min="7443" max="7443" width="12.42578125" style="307" customWidth="1"/>
    <col min="7444" max="7461" width="11" style="307" customWidth="1"/>
    <col min="7462" max="7626" width="9.140625" style="307"/>
    <col min="7627" max="7627" width="21.85546875" style="307" customWidth="1"/>
    <col min="7628" max="7628" width="11" style="307" customWidth="1"/>
    <col min="7629" max="7629" width="12.140625" style="307" customWidth="1"/>
    <col min="7630" max="7648" width="11" style="307" customWidth="1"/>
    <col min="7649" max="7650" width="9.140625" style="307"/>
    <col min="7651" max="7651" width="11" style="307" customWidth="1"/>
    <col min="7652" max="7652" width="12.5703125" style="307" customWidth="1"/>
    <col min="7653" max="7671" width="11" style="307" customWidth="1"/>
    <col min="7672" max="7673" width="9.140625" style="307"/>
    <col min="7674" max="7674" width="11" style="307" customWidth="1"/>
    <col min="7675" max="7675" width="12.28515625" style="307" customWidth="1"/>
    <col min="7676" max="7676" width="12.5703125" style="307" customWidth="1"/>
    <col min="7677" max="7694" width="11" style="307" customWidth="1"/>
    <col min="7695" max="7696" width="9.140625" style="307"/>
    <col min="7697" max="7697" width="11" style="307" customWidth="1"/>
    <col min="7698" max="7698" width="13.140625" style="307" customWidth="1"/>
    <col min="7699" max="7699" width="12.42578125" style="307" customWidth="1"/>
    <col min="7700" max="7717" width="11" style="307" customWidth="1"/>
    <col min="7718" max="7882" width="9.140625" style="307"/>
    <col min="7883" max="7883" width="21.85546875" style="307" customWidth="1"/>
    <col min="7884" max="7884" width="11" style="307" customWidth="1"/>
    <col min="7885" max="7885" width="12.140625" style="307" customWidth="1"/>
    <col min="7886" max="7904" width="11" style="307" customWidth="1"/>
    <col min="7905" max="7906" width="9.140625" style="307"/>
    <col min="7907" max="7907" width="11" style="307" customWidth="1"/>
    <col min="7908" max="7908" width="12.5703125" style="307" customWidth="1"/>
    <col min="7909" max="7927" width="11" style="307" customWidth="1"/>
    <col min="7928" max="7929" width="9.140625" style="307"/>
    <col min="7930" max="7930" width="11" style="307" customWidth="1"/>
    <col min="7931" max="7931" width="12.28515625" style="307" customWidth="1"/>
    <col min="7932" max="7932" width="12.5703125" style="307" customWidth="1"/>
    <col min="7933" max="7950" width="11" style="307" customWidth="1"/>
    <col min="7951" max="7952" width="9.140625" style="307"/>
    <col min="7953" max="7953" width="11" style="307" customWidth="1"/>
    <col min="7954" max="7954" width="13.140625" style="307" customWidth="1"/>
    <col min="7955" max="7955" width="12.42578125" style="307" customWidth="1"/>
    <col min="7956" max="7973" width="11" style="307" customWidth="1"/>
    <col min="7974" max="8138" width="9.140625" style="307"/>
    <col min="8139" max="8139" width="21.85546875" style="307" customWidth="1"/>
    <col min="8140" max="8140" width="11" style="307" customWidth="1"/>
    <col min="8141" max="8141" width="12.140625" style="307" customWidth="1"/>
    <col min="8142" max="8160" width="11" style="307" customWidth="1"/>
    <col min="8161" max="8162" width="9.140625" style="307"/>
    <col min="8163" max="8163" width="11" style="307" customWidth="1"/>
    <col min="8164" max="8164" width="12.5703125" style="307" customWidth="1"/>
    <col min="8165" max="8183" width="11" style="307" customWidth="1"/>
    <col min="8184" max="8185" width="9.140625" style="307"/>
    <col min="8186" max="8186" width="11" style="307" customWidth="1"/>
    <col min="8187" max="8187" width="12.28515625" style="307" customWidth="1"/>
    <col min="8188" max="8188" width="12.5703125" style="307" customWidth="1"/>
    <col min="8189" max="8206" width="11" style="307" customWidth="1"/>
    <col min="8207" max="8208" width="9.140625" style="307"/>
    <col min="8209" max="8209" width="11" style="307" customWidth="1"/>
    <col min="8210" max="8210" width="13.140625" style="307" customWidth="1"/>
    <col min="8211" max="8211" width="12.42578125" style="307" customWidth="1"/>
    <col min="8212" max="8229" width="11" style="307" customWidth="1"/>
    <col min="8230" max="8394" width="9.140625" style="307"/>
    <col min="8395" max="8395" width="21.85546875" style="307" customWidth="1"/>
    <col min="8396" max="8396" width="11" style="307" customWidth="1"/>
    <col min="8397" max="8397" width="12.140625" style="307" customWidth="1"/>
    <col min="8398" max="8416" width="11" style="307" customWidth="1"/>
    <col min="8417" max="8418" width="9.140625" style="307"/>
    <col min="8419" max="8419" width="11" style="307" customWidth="1"/>
    <col min="8420" max="8420" width="12.5703125" style="307" customWidth="1"/>
    <col min="8421" max="8439" width="11" style="307" customWidth="1"/>
    <col min="8440" max="8441" width="9.140625" style="307"/>
    <col min="8442" max="8442" width="11" style="307" customWidth="1"/>
    <col min="8443" max="8443" width="12.28515625" style="307" customWidth="1"/>
    <col min="8444" max="8444" width="12.5703125" style="307" customWidth="1"/>
    <col min="8445" max="8462" width="11" style="307" customWidth="1"/>
    <col min="8463" max="8464" width="9.140625" style="307"/>
    <col min="8465" max="8465" width="11" style="307" customWidth="1"/>
    <col min="8466" max="8466" width="13.140625" style="307" customWidth="1"/>
    <col min="8467" max="8467" width="12.42578125" style="307" customWidth="1"/>
    <col min="8468" max="8485" width="11" style="307" customWidth="1"/>
    <col min="8486" max="8650" width="9.140625" style="307"/>
    <col min="8651" max="8651" width="21.85546875" style="307" customWidth="1"/>
    <col min="8652" max="8652" width="11" style="307" customWidth="1"/>
    <col min="8653" max="8653" width="12.140625" style="307" customWidth="1"/>
    <col min="8654" max="8672" width="11" style="307" customWidth="1"/>
    <col min="8673" max="8674" width="9.140625" style="307"/>
    <col min="8675" max="8675" width="11" style="307" customWidth="1"/>
    <col min="8676" max="8676" width="12.5703125" style="307" customWidth="1"/>
    <col min="8677" max="8695" width="11" style="307" customWidth="1"/>
    <col min="8696" max="8697" width="9.140625" style="307"/>
    <col min="8698" max="8698" width="11" style="307" customWidth="1"/>
    <col min="8699" max="8699" width="12.28515625" style="307" customWidth="1"/>
    <col min="8700" max="8700" width="12.5703125" style="307" customWidth="1"/>
    <col min="8701" max="8718" width="11" style="307" customWidth="1"/>
    <col min="8719" max="8720" width="9.140625" style="307"/>
    <col min="8721" max="8721" width="11" style="307" customWidth="1"/>
    <col min="8722" max="8722" width="13.140625" style="307" customWidth="1"/>
    <col min="8723" max="8723" width="12.42578125" style="307" customWidth="1"/>
    <col min="8724" max="8741" width="11" style="307" customWidth="1"/>
    <col min="8742" max="8906" width="9.140625" style="307"/>
    <col min="8907" max="8907" width="21.85546875" style="307" customWidth="1"/>
    <col min="8908" max="8908" width="11" style="307" customWidth="1"/>
    <col min="8909" max="8909" width="12.140625" style="307" customWidth="1"/>
    <col min="8910" max="8928" width="11" style="307" customWidth="1"/>
    <col min="8929" max="8930" width="9.140625" style="307"/>
    <col min="8931" max="8931" width="11" style="307" customWidth="1"/>
    <col min="8932" max="8932" width="12.5703125" style="307" customWidth="1"/>
    <col min="8933" max="8951" width="11" style="307" customWidth="1"/>
    <col min="8952" max="8953" width="9.140625" style="307"/>
    <col min="8954" max="8954" width="11" style="307" customWidth="1"/>
    <col min="8955" max="8955" width="12.28515625" style="307" customWidth="1"/>
    <col min="8956" max="8956" width="12.5703125" style="307" customWidth="1"/>
    <col min="8957" max="8974" width="11" style="307" customWidth="1"/>
    <col min="8975" max="8976" width="9.140625" style="307"/>
    <col min="8977" max="8977" width="11" style="307" customWidth="1"/>
    <col min="8978" max="8978" width="13.140625" style="307" customWidth="1"/>
    <col min="8979" max="8979" width="12.42578125" style="307" customWidth="1"/>
    <col min="8980" max="8997" width="11" style="307" customWidth="1"/>
    <col min="8998" max="9162" width="9.140625" style="307"/>
    <col min="9163" max="9163" width="21.85546875" style="307" customWidth="1"/>
    <col min="9164" max="9164" width="11" style="307" customWidth="1"/>
    <col min="9165" max="9165" width="12.140625" style="307" customWidth="1"/>
    <col min="9166" max="9184" width="11" style="307" customWidth="1"/>
    <col min="9185" max="9186" width="9.140625" style="307"/>
    <col min="9187" max="9187" width="11" style="307" customWidth="1"/>
    <col min="9188" max="9188" width="12.5703125" style="307" customWidth="1"/>
    <col min="9189" max="9207" width="11" style="307" customWidth="1"/>
    <col min="9208" max="9209" width="9.140625" style="307"/>
    <col min="9210" max="9210" width="11" style="307" customWidth="1"/>
    <col min="9211" max="9211" width="12.28515625" style="307" customWidth="1"/>
    <col min="9212" max="9212" width="12.5703125" style="307" customWidth="1"/>
    <col min="9213" max="9230" width="11" style="307" customWidth="1"/>
    <col min="9231" max="9232" width="9.140625" style="307"/>
    <col min="9233" max="9233" width="11" style="307" customWidth="1"/>
    <col min="9234" max="9234" width="13.140625" style="307" customWidth="1"/>
    <col min="9235" max="9235" width="12.42578125" style="307" customWidth="1"/>
    <col min="9236" max="9253" width="11" style="307" customWidth="1"/>
    <col min="9254" max="9418" width="9.140625" style="307"/>
    <col min="9419" max="9419" width="21.85546875" style="307" customWidth="1"/>
    <col min="9420" max="9420" width="11" style="307" customWidth="1"/>
    <col min="9421" max="9421" width="12.140625" style="307" customWidth="1"/>
    <col min="9422" max="9440" width="11" style="307" customWidth="1"/>
    <col min="9441" max="9442" width="9.140625" style="307"/>
    <col min="9443" max="9443" width="11" style="307" customWidth="1"/>
    <col min="9444" max="9444" width="12.5703125" style="307" customWidth="1"/>
    <col min="9445" max="9463" width="11" style="307" customWidth="1"/>
    <col min="9464" max="9465" width="9.140625" style="307"/>
    <col min="9466" max="9466" width="11" style="307" customWidth="1"/>
    <col min="9467" max="9467" width="12.28515625" style="307" customWidth="1"/>
    <col min="9468" max="9468" width="12.5703125" style="307" customWidth="1"/>
    <col min="9469" max="9486" width="11" style="307" customWidth="1"/>
    <col min="9487" max="9488" width="9.140625" style="307"/>
    <col min="9489" max="9489" width="11" style="307" customWidth="1"/>
    <col min="9490" max="9490" width="13.140625" style="307" customWidth="1"/>
    <col min="9491" max="9491" width="12.42578125" style="307" customWidth="1"/>
    <col min="9492" max="9509" width="11" style="307" customWidth="1"/>
    <col min="9510" max="9674" width="9.140625" style="307"/>
    <col min="9675" max="9675" width="21.85546875" style="307" customWidth="1"/>
    <col min="9676" max="9676" width="11" style="307" customWidth="1"/>
    <col min="9677" max="9677" width="12.140625" style="307" customWidth="1"/>
    <col min="9678" max="9696" width="11" style="307" customWidth="1"/>
    <col min="9697" max="9698" width="9.140625" style="307"/>
    <col min="9699" max="9699" width="11" style="307" customWidth="1"/>
    <col min="9700" max="9700" width="12.5703125" style="307" customWidth="1"/>
    <col min="9701" max="9719" width="11" style="307" customWidth="1"/>
    <col min="9720" max="9721" width="9.140625" style="307"/>
    <col min="9722" max="9722" width="11" style="307" customWidth="1"/>
    <col min="9723" max="9723" width="12.28515625" style="307" customWidth="1"/>
    <col min="9724" max="9724" width="12.5703125" style="307" customWidth="1"/>
    <col min="9725" max="9742" width="11" style="307" customWidth="1"/>
    <col min="9743" max="9744" width="9.140625" style="307"/>
    <col min="9745" max="9745" width="11" style="307" customWidth="1"/>
    <col min="9746" max="9746" width="13.140625" style="307" customWidth="1"/>
    <col min="9747" max="9747" width="12.42578125" style="307" customWidth="1"/>
    <col min="9748" max="9765" width="11" style="307" customWidth="1"/>
    <col min="9766" max="9930" width="9.140625" style="307"/>
    <col min="9931" max="9931" width="21.85546875" style="307" customWidth="1"/>
    <col min="9932" max="9932" width="11" style="307" customWidth="1"/>
    <col min="9933" max="9933" width="12.140625" style="307" customWidth="1"/>
    <col min="9934" max="9952" width="11" style="307" customWidth="1"/>
    <col min="9953" max="9954" width="9.140625" style="307"/>
    <col min="9955" max="9955" width="11" style="307" customWidth="1"/>
    <col min="9956" max="9956" width="12.5703125" style="307" customWidth="1"/>
    <col min="9957" max="9975" width="11" style="307" customWidth="1"/>
    <col min="9976" max="9977" width="9.140625" style="307"/>
    <col min="9978" max="9978" width="11" style="307" customWidth="1"/>
    <col min="9979" max="9979" width="12.28515625" style="307" customWidth="1"/>
    <col min="9980" max="9980" width="12.5703125" style="307" customWidth="1"/>
    <col min="9981" max="9998" width="11" style="307" customWidth="1"/>
    <col min="9999" max="10000" width="9.140625" style="307"/>
    <col min="10001" max="10001" width="11" style="307" customWidth="1"/>
    <col min="10002" max="10002" width="13.140625" style="307" customWidth="1"/>
    <col min="10003" max="10003" width="12.42578125" style="307" customWidth="1"/>
    <col min="10004" max="10021" width="11" style="307" customWidth="1"/>
    <col min="10022" max="10186" width="9.140625" style="307"/>
    <col min="10187" max="10187" width="21.85546875" style="307" customWidth="1"/>
    <col min="10188" max="10188" width="11" style="307" customWidth="1"/>
    <col min="10189" max="10189" width="12.140625" style="307" customWidth="1"/>
    <col min="10190" max="10208" width="11" style="307" customWidth="1"/>
    <col min="10209" max="10210" width="9.140625" style="307"/>
    <col min="10211" max="10211" width="11" style="307" customWidth="1"/>
    <col min="10212" max="10212" width="12.5703125" style="307" customWidth="1"/>
    <col min="10213" max="10231" width="11" style="307" customWidth="1"/>
    <col min="10232" max="10233" width="9.140625" style="307"/>
    <col min="10234" max="10234" width="11" style="307" customWidth="1"/>
    <col min="10235" max="10235" width="12.28515625" style="307" customWidth="1"/>
    <col min="10236" max="10236" width="12.5703125" style="307" customWidth="1"/>
    <col min="10237" max="10254" width="11" style="307" customWidth="1"/>
    <col min="10255" max="10256" width="9.140625" style="307"/>
    <col min="10257" max="10257" width="11" style="307" customWidth="1"/>
    <col min="10258" max="10258" width="13.140625" style="307" customWidth="1"/>
    <col min="10259" max="10259" width="12.42578125" style="307" customWidth="1"/>
    <col min="10260" max="10277" width="11" style="307" customWidth="1"/>
    <col min="10278" max="10442" width="9.140625" style="307"/>
    <col min="10443" max="10443" width="21.85546875" style="307" customWidth="1"/>
    <col min="10444" max="10444" width="11" style="307" customWidth="1"/>
    <col min="10445" max="10445" width="12.140625" style="307" customWidth="1"/>
    <col min="10446" max="10464" width="11" style="307" customWidth="1"/>
    <col min="10465" max="10466" width="9.140625" style="307"/>
    <col min="10467" max="10467" width="11" style="307" customWidth="1"/>
    <col min="10468" max="10468" width="12.5703125" style="307" customWidth="1"/>
    <col min="10469" max="10487" width="11" style="307" customWidth="1"/>
    <col min="10488" max="10489" width="9.140625" style="307"/>
    <col min="10490" max="10490" width="11" style="307" customWidth="1"/>
    <col min="10491" max="10491" width="12.28515625" style="307" customWidth="1"/>
    <col min="10492" max="10492" width="12.5703125" style="307" customWidth="1"/>
    <col min="10493" max="10510" width="11" style="307" customWidth="1"/>
    <col min="10511" max="10512" width="9.140625" style="307"/>
    <col min="10513" max="10513" width="11" style="307" customWidth="1"/>
    <col min="10514" max="10514" width="13.140625" style="307" customWidth="1"/>
    <col min="10515" max="10515" width="12.42578125" style="307" customWidth="1"/>
    <col min="10516" max="10533" width="11" style="307" customWidth="1"/>
    <col min="10534" max="10698" width="9.140625" style="307"/>
    <col min="10699" max="10699" width="21.85546875" style="307" customWidth="1"/>
    <col min="10700" max="10700" width="11" style="307" customWidth="1"/>
    <col min="10701" max="10701" width="12.140625" style="307" customWidth="1"/>
    <col min="10702" max="10720" width="11" style="307" customWidth="1"/>
    <col min="10721" max="10722" width="9.140625" style="307"/>
    <col min="10723" max="10723" width="11" style="307" customWidth="1"/>
    <col min="10724" max="10724" width="12.5703125" style="307" customWidth="1"/>
    <col min="10725" max="10743" width="11" style="307" customWidth="1"/>
    <col min="10744" max="10745" width="9.140625" style="307"/>
    <col min="10746" max="10746" width="11" style="307" customWidth="1"/>
    <col min="10747" max="10747" width="12.28515625" style="307" customWidth="1"/>
    <col min="10748" max="10748" width="12.5703125" style="307" customWidth="1"/>
    <col min="10749" max="10766" width="11" style="307" customWidth="1"/>
    <col min="10767" max="10768" width="9.140625" style="307"/>
    <col min="10769" max="10769" width="11" style="307" customWidth="1"/>
    <col min="10770" max="10770" width="13.140625" style="307" customWidth="1"/>
    <col min="10771" max="10771" width="12.42578125" style="307" customWidth="1"/>
    <col min="10772" max="10789" width="11" style="307" customWidth="1"/>
    <col min="10790" max="10954" width="9.140625" style="307"/>
    <col min="10955" max="10955" width="21.85546875" style="307" customWidth="1"/>
    <col min="10956" max="10956" width="11" style="307" customWidth="1"/>
    <col min="10957" max="10957" width="12.140625" style="307" customWidth="1"/>
    <col min="10958" max="10976" width="11" style="307" customWidth="1"/>
    <col min="10977" max="10978" width="9.140625" style="307"/>
    <col min="10979" max="10979" width="11" style="307" customWidth="1"/>
    <col min="10980" max="10980" width="12.5703125" style="307" customWidth="1"/>
    <col min="10981" max="10999" width="11" style="307" customWidth="1"/>
    <col min="11000" max="11001" width="9.140625" style="307"/>
    <col min="11002" max="11002" width="11" style="307" customWidth="1"/>
    <col min="11003" max="11003" width="12.28515625" style="307" customWidth="1"/>
    <col min="11004" max="11004" width="12.5703125" style="307" customWidth="1"/>
    <col min="11005" max="11022" width="11" style="307" customWidth="1"/>
    <col min="11023" max="11024" width="9.140625" style="307"/>
    <col min="11025" max="11025" width="11" style="307" customWidth="1"/>
    <col min="11026" max="11026" width="13.140625" style="307" customWidth="1"/>
    <col min="11027" max="11027" width="12.42578125" style="307" customWidth="1"/>
    <col min="11028" max="11045" width="11" style="307" customWidth="1"/>
    <col min="11046" max="11210" width="9.140625" style="307"/>
    <col min="11211" max="11211" width="21.85546875" style="307" customWidth="1"/>
    <col min="11212" max="11212" width="11" style="307" customWidth="1"/>
    <col min="11213" max="11213" width="12.140625" style="307" customWidth="1"/>
    <col min="11214" max="11232" width="11" style="307" customWidth="1"/>
    <col min="11233" max="11234" width="9.140625" style="307"/>
    <col min="11235" max="11235" width="11" style="307" customWidth="1"/>
    <col min="11236" max="11236" width="12.5703125" style="307" customWidth="1"/>
    <col min="11237" max="11255" width="11" style="307" customWidth="1"/>
    <col min="11256" max="11257" width="9.140625" style="307"/>
    <col min="11258" max="11258" width="11" style="307" customWidth="1"/>
    <col min="11259" max="11259" width="12.28515625" style="307" customWidth="1"/>
    <col min="11260" max="11260" width="12.5703125" style="307" customWidth="1"/>
    <col min="11261" max="11278" width="11" style="307" customWidth="1"/>
    <col min="11279" max="11280" width="9.140625" style="307"/>
    <col min="11281" max="11281" width="11" style="307" customWidth="1"/>
    <col min="11282" max="11282" width="13.140625" style="307" customWidth="1"/>
    <col min="11283" max="11283" width="12.42578125" style="307" customWidth="1"/>
    <col min="11284" max="11301" width="11" style="307" customWidth="1"/>
    <col min="11302" max="11466" width="9.140625" style="307"/>
    <col min="11467" max="11467" width="21.85546875" style="307" customWidth="1"/>
    <col min="11468" max="11468" width="11" style="307" customWidth="1"/>
    <col min="11469" max="11469" width="12.140625" style="307" customWidth="1"/>
    <col min="11470" max="11488" width="11" style="307" customWidth="1"/>
    <col min="11489" max="11490" width="9.140625" style="307"/>
    <col min="11491" max="11491" width="11" style="307" customWidth="1"/>
    <col min="11492" max="11492" width="12.5703125" style="307" customWidth="1"/>
    <col min="11493" max="11511" width="11" style="307" customWidth="1"/>
    <col min="11512" max="11513" width="9.140625" style="307"/>
    <col min="11514" max="11514" width="11" style="307" customWidth="1"/>
    <col min="11515" max="11515" width="12.28515625" style="307" customWidth="1"/>
    <col min="11516" max="11516" width="12.5703125" style="307" customWidth="1"/>
    <col min="11517" max="11534" width="11" style="307" customWidth="1"/>
    <col min="11535" max="11536" width="9.140625" style="307"/>
    <col min="11537" max="11537" width="11" style="307" customWidth="1"/>
    <col min="11538" max="11538" width="13.140625" style="307" customWidth="1"/>
    <col min="11539" max="11539" width="12.42578125" style="307" customWidth="1"/>
    <col min="11540" max="11557" width="11" style="307" customWidth="1"/>
    <col min="11558" max="11722" width="9.140625" style="307"/>
    <col min="11723" max="11723" width="21.85546875" style="307" customWidth="1"/>
    <col min="11724" max="11724" width="11" style="307" customWidth="1"/>
    <col min="11725" max="11725" width="12.140625" style="307" customWidth="1"/>
    <col min="11726" max="11744" width="11" style="307" customWidth="1"/>
    <col min="11745" max="11746" width="9.140625" style="307"/>
    <col min="11747" max="11747" width="11" style="307" customWidth="1"/>
    <col min="11748" max="11748" width="12.5703125" style="307" customWidth="1"/>
    <col min="11749" max="11767" width="11" style="307" customWidth="1"/>
    <col min="11768" max="11769" width="9.140625" style="307"/>
    <col min="11770" max="11770" width="11" style="307" customWidth="1"/>
    <col min="11771" max="11771" width="12.28515625" style="307" customWidth="1"/>
    <col min="11772" max="11772" width="12.5703125" style="307" customWidth="1"/>
    <col min="11773" max="11790" width="11" style="307" customWidth="1"/>
    <col min="11791" max="11792" width="9.140625" style="307"/>
    <col min="11793" max="11793" width="11" style="307" customWidth="1"/>
    <col min="11794" max="11794" width="13.140625" style="307" customWidth="1"/>
    <col min="11795" max="11795" width="12.42578125" style="307" customWidth="1"/>
    <col min="11796" max="11813" width="11" style="307" customWidth="1"/>
    <col min="11814" max="11978" width="9.140625" style="307"/>
    <col min="11979" max="11979" width="21.85546875" style="307" customWidth="1"/>
    <col min="11980" max="11980" width="11" style="307" customWidth="1"/>
    <col min="11981" max="11981" width="12.140625" style="307" customWidth="1"/>
    <col min="11982" max="12000" width="11" style="307" customWidth="1"/>
    <col min="12001" max="12002" width="9.140625" style="307"/>
    <col min="12003" max="12003" width="11" style="307" customWidth="1"/>
    <col min="12004" max="12004" width="12.5703125" style="307" customWidth="1"/>
    <col min="12005" max="12023" width="11" style="307" customWidth="1"/>
    <col min="12024" max="12025" width="9.140625" style="307"/>
    <col min="12026" max="12026" width="11" style="307" customWidth="1"/>
    <col min="12027" max="12027" width="12.28515625" style="307" customWidth="1"/>
    <col min="12028" max="12028" width="12.5703125" style="307" customWidth="1"/>
    <col min="12029" max="12046" width="11" style="307" customWidth="1"/>
    <col min="12047" max="12048" width="9.140625" style="307"/>
    <col min="12049" max="12049" width="11" style="307" customWidth="1"/>
    <col min="12050" max="12050" width="13.140625" style="307" customWidth="1"/>
    <col min="12051" max="12051" width="12.42578125" style="307" customWidth="1"/>
    <col min="12052" max="12069" width="11" style="307" customWidth="1"/>
    <col min="12070" max="12234" width="9.140625" style="307"/>
    <col min="12235" max="12235" width="21.85546875" style="307" customWidth="1"/>
    <col min="12236" max="12236" width="11" style="307" customWidth="1"/>
    <col min="12237" max="12237" width="12.140625" style="307" customWidth="1"/>
    <col min="12238" max="12256" width="11" style="307" customWidth="1"/>
    <col min="12257" max="12258" width="9.140625" style="307"/>
    <col min="12259" max="12259" width="11" style="307" customWidth="1"/>
    <col min="12260" max="12260" width="12.5703125" style="307" customWidth="1"/>
    <col min="12261" max="12279" width="11" style="307" customWidth="1"/>
    <col min="12280" max="12281" width="9.140625" style="307"/>
    <col min="12282" max="12282" width="11" style="307" customWidth="1"/>
    <col min="12283" max="12283" width="12.28515625" style="307" customWidth="1"/>
    <col min="12284" max="12284" width="12.5703125" style="307" customWidth="1"/>
    <col min="12285" max="12302" width="11" style="307" customWidth="1"/>
    <col min="12303" max="12304" width="9.140625" style="307"/>
    <col min="12305" max="12305" width="11" style="307" customWidth="1"/>
    <col min="12306" max="12306" width="13.140625" style="307" customWidth="1"/>
    <col min="12307" max="12307" width="12.42578125" style="307" customWidth="1"/>
    <col min="12308" max="12325" width="11" style="307" customWidth="1"/>
    <col min="12326" max="12490" width="9.140625" style="307"/>
    <col min="12491" max="12491" width="21.85546875" style="307" customWidth="1"/>
    <col min="12492" max="12492" width="11" style="307" customWidth="1"/>
    <col min="12493" max="12493" width="12.140625" style="307" customWidth="1"/>
    <col min="12494" max="12512" width="11" style="307" customWidth="1"/>
    <col min="12513" max="12514" width="9.140625" style="307"/>
    <col min="12515" max="12515" width="11" style="307" customWidth="1"/>
    <col min="12516" max="12516" width="12.5703125" style="307" customWidth="1"/>
    <col min="12517" max="12535" width="11" style="307" customWidth="1"/>
    <col min="12536" max="12537" width="9.140625" style="307"/>
    <col min="12538" max="12538" width="11" style="307" customWidth="1"/>
    <col min="12539" max="12539" width="12.28515625" style="307" customWidth="1"/>
    <col min="12540" max="12540" width="12.5703125" style="307" customWidth="1"/>
    <col min="12541" max="12558" width="11" style="307" customWidth="1"/>
    <col min="12559" max="12560" width="9.140625" style="307"/>
    <col min="12561" max="12561" width="11" style="307" customWidth="1"/>
    <col min="12562" max="12562" width="13.140625" style="307" customWidth="1"/>
    <col min="12563" max="12563" width="12.42578125" style="307" customWidth="1"/>
    <col min="12564" max="12581" width="11" style="307" customWidth="1"/>
    <col min="12582" max="12746" width="9.140625" style="307"/>
    <col min="12747" max="12747" width="21.85546875" style="307" customWidth="1"/>
    <col min="12748" max="12748" width="11" style="307" customWidth="1"/>
    <col min="12749" max="12749" width="12.140625" style="307" customWidth="1"/>
    <col min="12750" max="12768" width="11" style="307" customWidth="1"/>
    <col min="12769" max="12770" width="9.140625" style="307"/>
    <col min="12771" max="12771" width="11" style="307" customWidth="1"/>
    <col min="12772" max="12772" width="12.5703125" style="307" customWidth="1"/>
    <col min="12773" max="12791" width="11" style="307" customWidth="1"/>
    <col min="12792" max="12793" width="9.140625" style="307"/>
    <col min="12794" max="12794" width="11" style="307" customWidth="1"/>
    <col min="12795" max="12795" width="12.28515625" style="307" customWidth="1"/>
    <col min="12796" max="12796" width="12.5703125" style="307" customWidth="1"/>
    <col min="12797" max="12814" width="11" style="307" customWidth="1"/>
    <col min="12815" max="12816" width="9.140625" style="307"/>
    <col min="12817" max="12817" width="11" style="307" customWidth="1"/>
    <col min="12818" max="12818" width="13.140625" style="307" customWidth="1"/>
    <col min="12819" max="12819" width="12.42578125" style="307" customWidth="1"/>
    <col min="12820" max="12837" width="11" style="307" customWidth="1"/>
    <col min="12838" max="13002" width="9.140625" style="307"/>
    <col min="13003" max="13003" width="21.85546875" style="307" customWidth="1"/>
    <col min="13004" max="13004" width="11" style="307" customWidth="1"/>
    <col min="13005" max="13005" width="12.140625" style="307" customWidth="1"/>
    <col min="13006" max="13024" width="11" style="307" customWidth="1"/>
    <col min="13025" max="13026" width="9.140625" style="307"/>
    <col min="13027" max="13027" width="11" style="307" customWidth="1"/>
    <col min="13028" max="13028" width="12.5703125" style="307" customWidth="1"/>
    <col min="13029" max="13047" width="11" style="307" customWidth="1"/>
    <col min="13048" max="13049" width="9.140625" style="307"/>
    <col min="13050" max="13050" width="11" style="307" customWidth="1"/>
    <col min="13051" max="13051" width="12.28515625" style="307" customWidth="1"/>
    <col min="13052" max="13052" width="12.5703125" style="307" customWidth="1"/>
    <col min="13053" max="13070" width="11" style="307" customWidth="1"/>
    <col min="13071" max="13072" width="9.140625" style="307"/>
    <col min="13073" max="13073" width="11" style="307" customWidth="1"/>
    <col min="13074" max="13074" width="13.140625" style="307" customWidth="1"/>
    <col min="13075" max="13075" width="12.42578125" style="307" customWidth="1"/>
    <col min="13076" max="13093" width="11" style="307" customWidth="1"/>
    <col min="13094" max="13258" width="9.140625" style="307"/>
    <col min="13259" max="13259" width="21.85546875" style="307" customWidth="1"/>
    <col min="13260" max="13260" width="11" style="307" customWidth="1"/>
    <col min="13261" max="13261" width="12.140625" style="307" customWidth="1"/>
    <col min="13262" max="13280" width="11" style="307" customWidth="1"/>
    <col min="13281" max="13282" width="9.140625" style="307"/>
    <col min="13283" max="13283" width="11" style="307" customWidth="1"/>
    <col min="13284" max="13284" width="12.5703125" style="307" customWidth="1"/>
    <col min="13285" max="13303" width="11" style="307" customWidth="1"/>
    <col min="13304" max="13305" width="9.140625" style="307"/>
    <col min="13306" max="13306" width="11" style="307" customWidth="1"/>
    <col min="13307" max="13307" width="12.28515625" style="307" customWidth="1"/>
    <col min="13308" max="13308" width="12.5703125" style="307" customWidth="1"/>
    <col min="13309" max="13326" width="11" style="307" customWidth="1"/>
    <col min="13327" max="13328" width="9.140625" style="307"/>
    <col min="13329" max="13329" width="11" style="307" customWidth="1"/>
    <col min="13330" max="13330" width="13.140625" style="307" customWidth="1"/>
    <col min="13331" max="13331" width="12.42578125" style="307" customWidth="1"/>
    <col min="13332" max="13349" width="11" style="307" customWidth="1"/>
    <col min="13350" max="13514" width="9.140625" style="307"/>
    <col min="13515" max="13515" width="21.85546875" style="307" customWidth="1"/>
    <col min="13516" max="13516" width="11" style="307" customWidth="1"/>
    <col min="13517" max="13517" width="12.140625" style="307" customWidth="1"/>
    <col min="13518" max="13536" width="11" style="307" customWidth="1"/>
    <col min="13537" max="13538" width="9.140625" style="307"/>
    <col min="13539" max="13539" width="11" style="307" customWidth="1"/>
    <col min="13540" max="13540" width="12.5703125" style="307" customWidth="1"/>
    <col min="13541" max="13559" width="11" style="307" customWidth="1"/>
    <col min="13560" max="13561" width="9.140625" style="307"/>
    <col min="13562" max="13562" width="11" style="307" customWidth="1"/>
    <col min="13563" max="13563" width="12.28515625" style="307" customWidth="1"/>
    <col min="13564" max="13564" width="12.5703125" style="307" customWidth="1"/>
    <col min="13565" max="13582" width="11" style="307" customWidth="1"/>
    <col min="13583" max="13584" width="9.140625" style="307"/>
    <col min="13585" max="13585" width="11" style="307" customWidth="1"/>
    <col min="13586" max="13586" width="13.140625" style="307" customWidth="1"/>
    <col min="13587" max="13587" width="12.42578125" style="307" customWidth="1"/>
    <col min="13588" max="13605" width="11" style="307" customWidth="1"/>
    <col min="13606" max="13770" width="9.140625" style="307"/>
    <col min="13771" max="13771" width="21.85546875" style="307" customWidth="1"/>
    <col min="13772" max="13772" width="11" style="307" customWidth="1"/>
    <col min="13773" max="13773" width="12.140625" style="307" customWidth="1"/>
    <col min="13774" max="13792" width="11" style="307" customWidth="1"/>
    <col min="13793" max="13794" width="9.140625" style="307"/>
    <col min="13795" max="13795" width="11" style="307" customWidth="1"/>
    <col min="13796" max="13796" width="12.5703125" style="307" customWidth="1"/>
    <col min="13797" max="13815" width="11" style="307" customWidth="1"/>
    <col min="13816" max="13817" width="9.140625" style="307"/>
    <col min="13818" max="13818" width="11" style="307" customWidth="1"/>
    <col min="13819" max="13819" width="12.28515625" style="307" customWidth="1"/>
    <col min="13820" max="13820" width="12.5703125" style="307" customWidth="1"/>
    <col min="13821" max="13838" width="11" style="307" customWidth="1"/>
    <col min="13839" max="13840" width="9.140625" style="307"/>
    <col min="13841" max="13841" width="11" style="307" customWidth="1"/>
    <col min="13842" max="13842" width="13.140625" style="307" customWidth="1"/>
    <col min="13843" max="13843" width="12.42578125" style="307" customWidth="1"/>
    <col min="13844" max="13861" width="11" style="307" customWidth="1"/>
    <col min="13862" max="14026" width="9.140625" style="307"/>
    <col min="14027" max="14027" width="21.85546875" style="307" customWidth="1"/>
    <col min="14028" max="14028" width="11" style="307" customWidth="1"/>
    <col min="14029" max="14029" width="12.140625" style="307" customWidth="1"/>
    <col min="14030" max="14048" width="11" style="307" customWidth="1"/>
    <col min="14049" max="14050" width="9.140625" style="307"/>
    <col min="14051" max="14051" width="11" style="307" customWidth="1"/>
    <col min="14052" max="14052" width="12.5703125" style="307" customWidth="1"/>
    <col min="14053" max="14071" width="11" style="307" customWidth="1"/>
    <col min="14072" max="14073" width="9.140625" style="307"/>
    <col min="14074" max="14074" width="11" style="307" customWidth="1"/>
    <col min="14075" max="14075" width="12.28515625" style="307" customWidth="1"/>
    <col min="14076" max="14076" width="12.5703125" style="307" customWidth="1"/>
    <col min="14077" max="14094" width="11" style="307" customWidth="1"/>
    <col min="14095" max="14096" width="9.140625" style="307"/>
    <col min="14097" max="14097" width="11" style="307" customWidth="1"/>
    <col min="14098" max="14098" width="13.140625" style="307" customWidth="1"/>
    <col min="14099" max="14099" width="12.42578125" style="307" customWidth="1"/>
    <col min="14100" max="14117" width="11" style="307" customWidth="1"/>
    <col min="14118" max="14282" width="9.140625" style="307"/>
    <col min="14283" max="14283" width="21.85546875" style="307" customWidth="1"/>
    <col min="14284" max="14284" width="11" style="307" customWidth="1"/>
    <col min="14285" max="14285" width="12.140625" style="307" customWidth="1"/>
    <col min="14286" max="14304" width="11" style="307" customWidth="1"/>
    <col min="14305" max="14306" width="9.140625" style="307"/>
    <col min="14307" max="14307" width="11" style="307" customWidth="1"/>
    <col min="14308" max="14308" width="12.5703125" style="307" customWidth="1"/>
    <col min="14309" max="14327" width="11" style="307" customWidth="1"/>
    <col min="14328" max="14329" width="9.140625" style="307"/>
    <col min="14330" max="14330" width="11" style="307" customWidth="1"/>
    <col min="14331" max="14331" width="12.28515625" style="307" customWidth="1"/>
    <col min="14332" max="14332" width="12.5703125" style="307" customWidth="1"/>
    <col min="14333" max="14350" width="11" style="307" customWidth="1"/>
    <col min="14351" max="14352" width="9.140625" style="307"/>
    <col min="14353" max="14353" width="11" style="307" customWidth="1"/>
    <col min="14354" max="14354" width="13.140625" style="307" customWidth="1"/>
    <col min="14355" max="14355" width="12.42578125" style="307" customWidth="1"/>
    <col min="14356" max="14373" width="11" style="307" customWidth="1"/>
    <col min="14374" max="14538" width="9.140625" style="307"/>
    <col min="14539" max="14539" width="21.85546875" style="307" customWidth="1"/>
    <col min="14540" max="14540" width="11" style="307" customWidth="1"/>
    <col min="14541" max="14541" width="12.140625" style="307" customWidth="1"/>
    <col min="14542" max="14560" width="11" style="307" customWidth="1"/>
    <col min="14561" max="14562" width="9.140625" style="307"/>
    <col min="14563" max="14563" width="11" style="307" customWidth="1"/>
    <col min="14564" max="14564" width="12.5703125" style="307" customWidth="1"/>
    <col min="14565" max="14583" width="11" style="307" customWidth="1"/>
    <col min="14584" max="14585" width="9.140625" style="307"/>
    <col min="14586" max="14586" width="11" style="307" customWidth="1"/>
    <col min="14587" max="14587" width="12.28515625" style="307" customWidth="1"/>
    <col min="14588" max="14588" width="12.5703125" style="307" customWidth="1"/>
    <col min="14589" max="14606" width="11" style="307" customWidth="1"/>
    <col min="14607" max="14608" width="9.140625" style="307"/>
    <col min="14609" max="14609" width="11" style="307" customWidth="1"/>
    <col min="14610" max="14610" width="13.140625" style="307" customWidth="1"/>
    <col min="14611" max="14611" width="12.42578125" style="307" customWidth="1"/>
    <col min="14612" max="14629" width="11" style="307" customWidth="1"/>
    <col min="14630" max="14794" width="9.140625" style="307"/>
    <col min="14795" max="14795" width="21.85546875" style="307" customWidth="1"/>
    <col min="14796" max="14796" width="11" style="307" customWidth="1"/>
    <col min="14797" max="14797" width="12.140625" style="307" customWidth="1"/>
    <col min="14798" max="14816" width="11" style="307" customWidth="1"/>
    <col min="14817" max="14818" width="9.140625" style="307"/>
    <col min="14819" max="14819" width="11" style="307" customWidth="1"/>
    <col min="14820" max="14820" width="12.5703125" style="307" customWidth="1"/>
    <col min="14821" max="14839" width="11" style="307" customWidth="1"/>
    <col min="14840" max="14841" width="9.140625" style="307"/>
    <col min="14842" max="14842" width="11" style="307" customWidth="1"/>
    <col min="14843" max="14843" width="12.28515625" style="307" customWidth="1"/>
    <col min="14844" max="14844" width="12.5703125" style="307" customWidth="1"/>
    <col min="14845" max="14862" width="11" style="307" customWidth="1"/>
    <col min="14863" max="14864" width="9.140625" style="307"/>
    <col min="14865" max="14865" width="11" style="307" customWidth="1"/>
    <col min="14866" max="14866" width="13.140625" style="307" customWidth="1"/>
    <col min="14867" max="14867" width="12.42578125" style="307" customWidth="1"/>
    <col min="14868" max="14885" width="11" style="307" customWidth="1"/>
    <col min="14886" max="15050" width="9.140625" style="307"/>
    <col min="15051" max="15051" width="21.85546875" style="307" customWidth="1"/>
    <col min="15052" max="15052" width="11" style="307" customWidth="1"/>
    <col min="15053" max="15053" width="12.140625" style="307" customWidth="1"/>
    <col min="15054" max="15072" width="11" style="307" customWidth="1"/>
    <col min="15073" max="15074" width="9.140625" style="307"/>
    <col min="15075" max="15075" width="11" style="307" customWidth="1"/>
    <col min="15076" max="15076" width="12.5703125" style="307" customWidth="1"/>
    <col min="15077" max="15095" width="11" style="307" customWidth="1"/>
    <col min="15096" max="15097" width="9.140625" style="307"/>
    <col min="15098" max="15098" width="11" style="307" customWidth="1"/>
    <col min="15099" max="15099" width="12.28515625" style="307" customWidth="1"/>
    <col min="15100" max="15100" width="12.5703125" style="307" customWidth="1"/>
    <col min="15101" max="15118" width="11" style="307" customWidth="1"/>
    <col min="15119" max="15120" width="9.140625" style="307"/>
    <col min="15121" max="15121" width="11" style="307" customWidth="1"/>
    <col min="15122" max="15122" width="13.140625" style="307" customWidth="1"/>
    <col min="15123" max="15123" width="12.42578125" style="307" customWidth="1"/>
    <col min="15124" max="15141" width="11" style="307" customWidth="1"/>
    <col min="15142" max="15306" width="9.140625" style="307"/>
    <col min="15307" max="15307" width="21.85546875" style="307" customWidth="1"/>
    <col min="15308" max="15308" width="11" style="307" customWidth="1"/>
    <col min="15309" max="15309" width="12.140625" style="307" customWidth="1"/>
    <col min="15310" max="15328" width="11" style="307" customWidth="1"/>
    <col min="15329" max="15330" width="9.140625" style="307"/>
    <col min="15331" max="15331" width="11" style="307" customWidth="1"/>
    <col min="15332" max="15332" width="12.5703125" style="307" customWidth="1"/>
    <col min="15333" max="15351" width="11" style="307" customWidth="1"/>
    <col min="15352" max="15353" width="9.140625" style="307"/>
    <col min="15354" max="15354" width="11" style="307" customWidth="1"/>
    <col min="15355" max="15355" width="12.28515625" style="307" customWidth="1"/>
    <col min="15356" max="15356" width="12.5703125" style="307" customWidth="1"/>
    <col min="15357" max="15374" width="11" style="307" customWidth="1"/>
    <col min="15375" max="15376" width="9.140625" style="307"/>
    <col min="15377" max="15377" width="11" style="307" customWidth="1"/>
    <col min="15378" max="15378" width="13.140625" style="307" customWidth="1"/>
    <col min="15379" max="15379" width="12.42578125" style="307" customWidth="1"/>
    <col min="15380" max="15397" width="11" style="307" customWidth="1"/>
    <col min="15398" max="15562" width="9.140625" style="307"/>
    <col min="15563" max="15563" width="21.85546875" style="307" customWidth="1"/>
    <col min="15564" max="15564" width="11" style="307" customWidth="1"/>
    <col min="15565" max="15565" width="12.140625" style="307" customWidth="1"/>
    <col min="15566" max="15584" width="11" style="307" customWidth="1"/>
    <col min="15585" max="15586" width="9.140625" style="307"/>
    <col min="15587" max="15587" width="11" style="307" customWidth="1"/>
    <col min="15588" max="15588" width="12.5703125" style="307" customWidth="1"/>
    <col min="15589" max="15607" width="11" style="307" customWidth="1"/>
    <col min="15608" max="15609" width="9.140625" style="307"/>
    <col min="15610" max="15610" width="11" style="307" customWidth="1"/>
    <col min="15611" max="15611" width="12.28515625" style="307" customWidth="1"/>
    <col min="15612" max="15612" width="12.5703125" style="307" customWidth="1"/>
    <col min="15613" max="15630" width="11" style="307" customWidth="1"/>
    <col min="15631" max="15632" width="9.140625" style="307"/>
    <col min="15633" max="15633" width="11" style="307" customWidth="1"/>
    <col min="15634" max="15634" width="13.140625" style="307" customWidth="1"/>
    <col min="15635" max="15635" width="12.42578125" style="307" customWidth="1"/>
    <col min="15636" max="15653" width="11" style="307" customWidth="1"/>
    <col min="15654" max="15818" width="9.140625" style="307"/>
    <col min="15819" max="15819" width="21.85546875" style="307" customWidth="1"/>
    <col min="15820" max="15820" width="11" style="307" customWidth="1"/>
    <col min="15821" max="15821" width="12.140625" style="307" customWidth="1"/>
    <col min="15822" max="15840" width="11" style="307" customWidth="1"/>
    <col min="15841" max="15842" width="9.140625" style="307"/>
    <col min="15843" max="15843" width="11" style="307" customWidth="1"/>
    <col min="15844" max="15844" width="12.5703125" style="307" customWidth="1"/>
    <col min="15845" max="15863" width="11" style="307" customWidth="1"/>
    <col min="15864" max="15865" width="9.140625" style="307"/>
    <col min="15866" max="15866" width="11" style="307" customWidth="1"/>
    <col min="15867" max="15867" width="12.28515625" style="307" customWidth="1"/>
    <col min="15868" max="15868" width="12.5703125" style="307" customWidth="1"/>
    <col min="15869" max="15886" width="11" style="307" customWidth="1"/>
    <col min="15887" max="15888" width="9.140625" style="307"/>
    <col min="15889" max="15889" width="11" style="307" customWidth="1"/>
    <col min="15890" max="15890" width="13.140625" style="307" customWidth="1"/>
    <col min="15891" max="15891" width="12.42578125" style="307" customWidth="1"/>
    <col min="15892" max="15909" width="11" style="307" customWidth="1"/>
    <col min="15910" max="16074" width="9.140625" style="307"/>
    <col min="16075" max="16075" width="21.85546875" style="307" customWidth="1"/>
    <col min="16076" max="16076" width="11" style="307" customWidth="1"/>
    <col min="16077" max="16077" width="12.140625" style="307" customWidth="1"/>
    <col min="16078" max="16096" width="11" style="307" customWidth="1"/>
    <col min="16097" max="16098" width="9.140625" style="307"/>
    <col min="16099" max="16099" width="11" style="307" customWidth="1"/>
    <col min="16100" max="16100" width="12.5703125" style="307" customWidth="1"/>
    <col min="16101" max="16119" width="11" style="307" customWidth="1"/>
    <col min="16120" max="16121" width="9.140625" style="307"/>
    <col min="16122" max="16122" width="11" style="307" customWidth="1"/>
    <col min="16123" max="16123" width="12.28515625" style="307" customWidth="1"/>
    <col min="16124" max="16124" width="12.5703125" style="307" customWidth="1"/>
    <col min="16125" max="16142" width="11" style="307" customWidth="1"/>
    <col min="16143" max="16144" width="9.140625" style="307"/>
    <col min="16145" max="16145" width="11" style="307" customWidth="1"/>
    <col min="16146" max="16146" width="13.140625" style="307" customWidth="1"/>
    <col min="16147" max="16147" width="12.42578125" style="307" customWidth="1"/>
    <col min="16148" max="16165" width="11" style="307" customWidth="1"/>
    <col min="16166" max="16384" width="9.140625" style="307"/>
  </cols>
  <sheetData>
    <row r="1" spans="1:41" ht="15.75">
      <c r="A1" s="338" t="s">
        <v>194</v>
      </c>
      <c r="T1" s="338" t="s">
        <v>194</v>
      </c>
    </row>
    <row r="2" spans="1:41" ht="15.75">
      <c r="A2" s="309" t="s">
        <v>195</v>
      </c>
      <c r="T2" s="309" t="s">
        <v>195</v>
      </c>
    </row>
    <row r="3" spans="1:41" ht="16.5" thickBot="1">
      <c r="A3" s="309" t="s">
        <v>129</v>
      </c>
      <c r="T3" s="309" t="s">
        <v>129</v>
      </c>
    </row>
    <row r="4" spans="1:41" ht="12.95" customHeight="1">
      <c r="A4" s="310"/>
      <c r="B4" s="311" t="s">
        <v>130</v>
      </c>
      <c r="C4" s="312"/>
      <c r="D4" s="312"/>
      <c r="E4" s="312"/>
      <c r="F4" s="312"/>
      <c r="G4" s="312"/>
      <c r="H4" s="312"/>
      <c r="I4" s="312"/>
      <c r="J4" s="312"/>
      <c r="K4" s="312"/>
      <c r="L4" s="312"/>
      <c r="M4" s="312"/>
      <c r="N4" s="312"/>
      <c r="O4" s="312"/>
      <c r="P4" s="312"/>
      <c r="Q4" s="312"/>
      <c r="R4" s="312"/>
      <c r="T4" s="310"/>
      <c r="U4" s="311" t="s">
        <v>131</v>
      </c>
      <c r="V4" s="312"/>
      <c r="W4" s="312"/>
      <c r="X4" s="312"/>
      <c r="Y4" s="312"/>
      <c r="Z4" s="312"/>
      <c r="AA4" s="312"/>
      <c r="AB4" s="312"/>
      <c r="AC4" s="312"/>
      <c r="AD4" s="312"/>
      <c r="AE4" s="312"/>
      <c r="AF4" s="312"/>
      <c r="AG4" s="312"/>
      <c r="AH4" s="312"/>
      <c r="AI4" s="312"/>
      <c r="AJ4" s="312"/>
      <c r="AK4" s="312"/>
    </row>
    <row r="5" spans="1:41" ht="12.75" customHeight="1">
      <c r="A5" s="328"/>
      <c r="B5" s="339" t="s">
        <v>132</v>
      </c>
      <c r="C5" s="339"/>
      <c r="D5" s="339"/>
      <c r="E5" s="339"/>
      <c r="F5" s="339"/>
      <c r="G5" s="339"/>
      <c r="H5" s="339"/>
      <c r="I5" s="339"/>
      <c r="J5" s="339"/>
      <c r="K5" s="339"/>
      <c r="L5" s="339"/>
      <c r="M5" s="339"/>
      <c r="N5" s="339"/>
      <c r="O5" s="339"/>
      <c r="P5" s="339"/>
      <c r="Q5" s="339"/>
      <c r="R5" s="339"/>
      <c r="T5" s="328"/>
      <c r="U5" s="340" t="s">
        <v>133</v>
      </c>
      <c r="V5" s="340"/>
      <c r="W5" s="340"/>
      <c r="X5" s="340"/>
      <c r="Y5" s="340"/>
      <c r="Z5" s="340"/>
      <c r="AA5" s="340"/>
      <c r="AB5" s="340"/>
      <c r="AC5" s="340"/>
      <c r="AD5" s="340"/>
      <c r="AE5" s="340"/>
      <c r="AF5" s="340"/>
      <c r="AG5" s="340"/>
      <c r="AH5" s="340"/>
      <c r="AI5" s="340"/>
      <c r="AJ5" s="340"/>
      <c r="AK5" s="340"/>
    </row>
    <row r="6" spans="1:41" ht="12.75" customHeight="1">
      <c r="A6" s="328"/>
      <c r="B6" s="339"/>
      <c r="C6" s="339"/>
      <c r="D6" s="339"/>
      <c r="E6" s="339"/>
      <c r="F6" s="339"/>
      <c r="G6" s="339"/>
      <c r="H6" s="339"/>
      <c r="I6" s="339"/>
      <c r="J6" s="339"/>
      <c r="K6" s="339"/>
      <c r="L6" s="339"/>
      <c r="M6" s="339"/>
      <c r="N6" s="339"/>
      <c r="O6" s="339"/>
      <c r="P6" s="339"/>
      <c r="Q6" s="339"/>
      <c r="R6" s="339"/>
      <c r="T6" s="328"/>
      <c r="U6" s="340"/>
      <c r="V6" s="340"/>
      <c r="W6" s="340"/>
      <c r="X6" s="340"/>
      <c r="Y6" s="340"/>
      <c r="Z6" s="340"/>
      <c r="AA6" s="340"/>
      <c r="AB6" s="340"/>
      <c r="AC6" s="340"/>
      <c r="AD6" s="340"/>
      <c r="AE6" s="340"/>
      <c r="AF6" s="340"/>
      <c r="AG6" s="340"/>
      <c r="AH6" s="340"/>
      <c r="AI6" s="340"/>
      <c r="AJ6" s="340"/>
      <c r="AK6" s="340"/>
    </row>
    <row r="7" spans="1:41" s="342" customFormat="1" ht="39" customHeight="1">
      <c r="A7" s="341" t="s">
        <v>134</v>
      </c>
      <c r="B7" s="315" t="s">
        <v>135</v>
      </c>
      <c r="C7" s="315" t="s">
        <v>136</v>
      </c>
      <c r="D7" s="315" t="s">
        <v>137</v>
      </c>
      <c r="E7" s="315" t="s">
        <v>138</v>
      </c>
      <c r="F7" s="315" t="s">
        <v>139</v>
      </c>
      <c r="G7" s="315" t="s">
        <v>140</v>
      </c>
      <c r="H7" s="315" t="s">
        <v>141</v>
      </c>
      <c r="I7" s="315" t="s">
        <v>142</v>
      </c>
      <c r="J7" s="315" t="s">
        <v>143</v>
      </c>
      <c r="K7" s="315" t="s">
        <v>144</v>
      </c>
      <c r="L7" s="315" t="s">
        <v>145</v>
      </c>
      <c r="M7" s="315" t="s">
        <v>146</v>
      </c>
      <c r="N7" s="315" t="s">
        <v>147</v>
      </c>
      <c r="O7" s="315" t="s">
        <v>148</v>
      </c>
      <c r="P7" s="315" t="s">
        <v>149</v>
      </c>
      <c r="Q7" s="315" t="s">
        <v>150</v>
      </c>
      <c r="R7" s="315" t="s">
        <v>151</v>
      </c>
      <c r="T7" s="341" t="s">
        <v>134</v>
      </c>
      <c r="U7" s="315" t="s">
        <v>135</v>
      </c>
      <c r="V7" s="315" t="s">
        <v>136</v>
      </c>
      <c r="W7" s="315" t="s">
        <v>137</v>
      </c>
      <c r="X7" s="315" t="s">
        <v>138</v>
      </c>
      <c r="Y7" s="315" t="s">
        <v>139</v>
      </c>
      <c r="Z7" s="315" t="s">
        <v>140</v>
      </c>
      <c r="AA7" s="315" t="s">
        <v>141</v>
      </c>
      <c r="AB7" s="315" t="s">
        <v>142</v>
      </c>
      <c r="AC7" s="315" t="s">
        <v>143</v>
      </c>
      <c r="AD7" s="315" t="s">
        <v>144</v>
      </c>
      <c r="AE7" s="315" t="s">
        <v>145</v>
      </c>
      <c r="AF7" s="315" t="s">
        <v>146</v>
      </c>
      <c r="AG7" s="315" t="s">
        <v>147</v>
      </c>
      <c r="AH7" s="315" t="s">
        <v>148</v>
      </c>
      <c r="AI7" s="315" t="s">
        <v>149</v>
      </c>
      <c r="AJ7" s="315" t="s">
        <v>150</v>
      </c>
      <c r="AK7" s="315" t="s">
        <v>151</v>
      </c>
    </row>
    <row r="8" spans="1:41">
      <c r="A8" s="318" t="s">
        <v>152</v>
      </c>
      <c r="B8" s="319">
        <v>3070</v>
      </c>
      <c r="C8" s="319">
        <v>2530</v>
      </c>
      <c r="D8" s="320">
        <v>4541</v>
      </c>
      <c r="E8" s="319">
        <v>5756</v>
      </c>
      <c r="F8" s="319">
        <v>2507.52</v>
      </c>
      <c r="G8" s="319">
        <v>2424.9207235977819</v>
      </c>
      <c r="H8" s="319">
        <v>7114</v>
      </c>
      <c r="I8" s="319">
        <v>3160</v>
      </c>
      <c r="J8" s="319">
        <v>2740</v>
      </c>
      <c r="K8" s="319">
        <v>3360</v>
      </c>
      <c r="L8" s="319">
        <v>3164.0779330833002</v>
      </c>
      <c r="M8" s="319">
        <v>3751.8115822775258</v>
      </c>
      <c r="N8" s="319">
        <v>2851</v>
      </c>
      <c r="O8" s="319">
        <v>3189.8028317539852</v>
      </c>
      <c r="P8" s="319">
        <v>7179</v>
      </c>
      <c r="Q8" s="319">
        <v>5260.7653061224491</v>
      </c>
      <c r="R8" s="319">
        <v>2136.7541492349337</v>
      </c>
      <c r="T8" s="321" t="s">
        <v>152</v>
      </c>
      <c r="U8" s="319">
        <v>2529</v>
      </c>
      <c r="V8" s="319">
        <v>2424</v>
      </c>
      <c r="W8" s="320">
        <v>3926</v>
      </c>
      <c r="X8" s="319">
        <v>2782</v>
      </c>
      <c r="Y8" s="319">
        <v>2027.9</v>
      </c>
      <c r="Z8" s="319">
        <v>2354.8859851266966</v>
      </c>
      <c r="AA8" s="319">
        <v>5193</v>
      </c>
      <c r="AB8" s="319">
        <v>2769</v>
      </c>
      <c r="AC8" s="319">
        <v>1905</v>
      </c>
      <c r="AD8" s="319">
        <v>3125.5679701655281</v>
      </c>
      <c r="AE8" s="319">
        <v>2776.7631066010263</v>
      </c>
      <c r="AF8" s="319">
        <v>3332.0548892895858</v>
      </c>
      <c r="AG8" s="319">
        <v>2591</v>
      </c>
      <c r="AH8" s="319">
        <v>2887.5967468270064</v>
      </c>
      <c r="AI8" s="319">
        <v>6232</v>
      </c>
      <c r="AJ8" s="319">
        <v>4734.454545454545</v>
      </c>
      <c r="AK8" s="319">
        <v>1959.9404079956853</v>
      </c>
      <c r="AL8" s="319"/>
    </row>
    <row r="9" spans="1:41">
      <c r="A9" s="318" t="s">
        <v>153</v>
      </c>
      <c r="B9" s="324">
        <v>3408</v>
      </c>
      <c r="C9" s="324">
        <v>2784</v>
      </c>
      <c r="D9" s="325">
        <v>5406</v>
      </c>
      <c r="E9" s="324">
        <v>6496</v>
      </c>
      <c r="F9" s="324">
        <v>2649.12</v>
      </c>
      <c r="G9" s="324">
        <v>3127.4201703892104</v>
      </c>
      <c r="H9" s="324">
        <v>7383</v>
      </c>
      <c r="I9" s="324">
        <v>3562</v>
      </c>
      <c r="J9" s="324">
        <v>3316</v>
      </c>
      <c r="K9" s="324">
        <v>4104.4399999999996</v>
      </c>
      <c r="L9" s="329">
        <v>3584.5392499641425</v>
      </c>
      <c r="M9" s="329">
        <v>4461.66315515318</v>
      </c>
      <c r="N9" s="324">
        <v>3734</v>
      </c>
      <c r="O9" s="324">
        <v>3856.5925905067024</v>
      </c>
      <c r="P9" s="324">
        <v>8751</v>
      </c>
      <c r="Q9" s="324">
        <v>5856.744292237443</v>
      </c>
      <c r="R9" s="324">
        <v>2384.1104245346705</v>
      </c>
      <c r="T9" s="321" t="s">
        <v>153</v>
      </c>
      <c r="U9" s="324">
        <v>2998</v>
      </c>
      <c r="V9" s="324">
        <v>2359</v>
      </c>
      <c r="W9" s="325">
        <v>4072</v>
      </c>
      <c r="X9" s="324">
        <v>4561</v>
      </c>
      <c r="Y9" s="324">
        <v>2160.0500000000002</v>
      </c>
      <c r="Z9" s="324">
        <v>2672.7721737781198</v>
      </c>
      <c r="AA9" s="324">
        <v>6349</v>
      </c>
      <c r="AB9" s="324">
        <v>2884</v>
      </c>
      <c r="AC9" s="324">
        <v>2160</v>
      </c>
      <c r="AD9" s="324">
        <v>3665.4618527294228</v>
      </c>
      <c r="AE9" s="324">
        <v>2885.4173644206762</v>
      </c>
      <c r="AF9" s="324">
        <v>3903.3009370950817</v>
      </c>
      <c r="AG9" s="324">
        <v>2935</v>
      </c>
      <c r="AH9" s="324">
        <v>3132.5812324977505</v>
      </c>
      <c r="AI9" s="324">
        <v>7143</v>
      </c>
      <c r="AJ9" s="324">
        <v>4931.8392857142853</v>
      </c>
      <c r="AK9" s="324">
        <v>2381.2468848457561</v>
      </c>
      <c r="AN9" s="343"/>
    </row>
    <row r="10" spans="1:41">
      <c r="A10" s="318" t="s">
        <v>154</v>
      </c>
      <c r="B10" s="319">
        <v>3986</v>
      </c>
      <c r="C10" s="319">
        <v>3607</v>
      </c>
      <c r="D10" s="320">
        <v>6115</v>
      </c>
      <c r="E10" s="319">
        <v>7211</v>
      </c>
      <c r="F10" s="319">
        <v>3703.64</v>
      </c>
      <c r="G10" s="319">
        <v>3903.904871662387</v>
      </c>
      <c r="H10" s="319">
        <v>8369</v>
      </c>
      <c r="I10" s="319">
        <v>3986</v>
      </c>
      <c r="J10" s="319">
        <v>4130</v>
      </c>
      <c r="K10" s="319">
        <v>5049.13</v>
      </c>
      <c r="L10" s="344">
        <v>3349.4337593426185</v>
      </c>
      <c r="M10" s="319">
        <v>6104.0564816486303</v>
      </c>
      <c r="N10" s="319">
        <v>4187</v>
      </c>
      <c r="O10" s="319">
        <v>4734.7458926527415</v>
      </c>
      <c r="P10" s="319">
        <v>9316</v>
      </c>
      <c r="Q10" s="319">
        <v>6746.5376344086026</v>
      </c>
      <c r="R10" s="319">
        <v>2993.4611291027668</v>
      </c>
      <c r="T10" s="321" t="s">
        <v>154</v>
      </c>
      <c r="U10" s="319">
        <v>3590</v>
      </c>
      <c r="V10" s="319">
        <v>2836</v>
      </c>
      <c r="W10" s="320">
        <v>4787</v>
      </c>
      <c r="X10" s="319">
        <v>4966</v>
      </c>
      <c r="Y10" s="319">
        <v>2542.27</v>
      </c>
      <c r="Z10" s="319">
        <v>3021.5170368186054</v>
      </c>
      <c r="AA10" s="319">
        <v>6267</v>
      </c>
      <c r="AB10" s="319">
        <v>3373</v>
      </c>
      <c r="AC10" s="319">
        <v>3360</v>
      </c>
      <c r="AD10" s="319">
        <v>4081.9738595809481</v>
      </c>
      <c r="AE10" s="319">
        <v>3294.7685864837454</v>
      </c>
      <c r="AF10" s="319">
        <v>4522.5645918362707</v>
      </c>
      <c r="AG10" s="319">
        <v>3916</v>
      </c>
      <c r="AH10" s="319">
        <v>3754.5328874242277</v>
      </c>
      <c r="AI10" s="319">
        <v>7730</v>
      </c>
      <c r="AJ10" s="319">
        <v>5732.059633027523</v>
      </c>
      <c r="AK10" s="319">
        <v>2264.2366253128607</v>
      </c>
      <c r="AN10" s="343"/>
    </row>
    <row r="11" spans="1:41">
      <c r="A11" s="318" t="s">
        <v>155</v>
      </c>
      <c r="B11" s="324">
        <v>4418</v>
      </c>
      <c r="C11" s="324">
        <v>3932</v>
      </c>
      <c r="D11" s="325">
        <v>6602</v>
      </c>
      <c r="E11" s="324">
        <v>6747</v>
      </c>
      <c r="F11" s="324">
        <v>4152.12</v>
      </c>
      <c r="G11" s="324">
        <v>4120.7766014120189</v>
      </c>
      <c r="H11" s="324">
        <v>8272</v>
      </c>
      <c r="I11" s="324">
        <v>4699</v>
      </c>
      <c r="J11" s="324">
        <v>4609</v>
      </c>
      <c r="K11" s="324">
        <v>5352.28</v>
      </c>
      <c r="L11" s="329">
        <v>4149.5251035842603</v>
      </c>
      <c r="M11" s="324">
        <v>6698.1068425116946</v>
      </c>
      <c r="N11" s="324">
        <v>4647</v>
      </c>
      <c r="O11" s="324">
        <v>4958.8127049600307</v>
      </c>
      <c r="P11" s="324">
        <v>9740</v>
      </c>
      <c r="Q11" s="324">
        <v>7038.0897009966775</v>
      </c>
      <c r="R11" s="324">
        <v>3199.2503776255476</v>
      </c>
      <c r="T11" s="321" t="s">
        <v>155</v>
      </c>
      <c r="U11" s="324">
        <v>4009</v>
      </c>
      <c r="V11" s="324">
        <v>3424</v>
      </c>
      <c r="W11" s="325">
        <v>5806</v>
      </c>
      <c r="X11" s="324">
        <v>5817</v>
      </c>
      <c r="Y11" s="324">
        <v>3013.02</v>
      </c>
      <c r="Z11" s="324">
        <v>3660.7691604417396</v>
      </c>
      <c r="AA11" s="324">
        <v>7309</v>
      </c>
      <c r="AB11" s="324">
        <v>3870</v>
      </c>
      <c r="AC11" s="324">
        <v>3749</v>
      </c>
      <c r="AD11" s="324">
        <v>4687.4160282766225</v>
      </c>
      <c r="AE11" s="324">
        <v>3771.0993319924492</v>
      </c>
      <c r="AF11" s="324">
        <v>5537.7874621626252</v>
      </c>
      <c r="AG11" s="324">
        <v>3918</v>
      </c>
      <c r="AH11" s="324">
        <v>4083.3031234089999</v>
      </c>
      <c r="AI11" s="324">
        <v>8696</v>
      </c>
      <c r="AJ11" s="324">
        <v>6217.1370370370369</v>
      </c>
      <c r="AK11" s="324">
        <v>3125.7863204971636</v>
      </c>
      <c r="AN11" s="343"/>
    </row>
    <row r="12" spans="1:41">
      <c r="A12" s="318" t="s">
        <v>156</v>
      </c>
      <c r="B12" s="319">
        <v>4580</v>
      </c>
      <c r="C12" s="319">
        <v>4150</v>
      </c>
      <c r="D12" s="320">
        <v>6740</v>
      </c>
      <c r="E12" s="319">
        <v>7188</v>
      </c>
      <c r="F12" s="319">
        <v>4150.53</v>
      </c>
      <c r="G12" s="319">
        <v>4230.502000419252</v>
      </c>
      <c r="H12" s="319">
        <v>8255</v>
      </c>
      <c r="I12" s="319">
        <v>4815</v>
      </c>
      <c r="J12" s="319">
        <v>4721</v>
      </c>
      <c r="K12" s="319">
        <v>5394.15</v>
      </c>
      <c r="L12" s="319">
        <v>4135.527712245771</v>
      </c>
      <c r="M12" s="319">
        <v>6386.6604767032932</v>
      </c>
      <c r="N12" s="319">
        <v>4814</v>
      </c>
      <c r="O12" s="319">
        <v>5093.8449635354064</v>
      </c>
      <c r="P12" s="319">
        <v>10078</v>
      </c>
      <c r="Q12" s="319">
        <v>7193.9765395894428</v>
      </c>
      <c r="R12" s="319">
        <v>3565.4799130141669</v>
      </c>
      <c r="T12" s="321" t="s">
        <v>156</v>
      </c>
      <c r="U12" s="319">
        <v>4635</v>
      </c>
      <c r="V12" s="319">
        <v>3913</v>
      </c>
      <c r="W12" s="320">
        <v>6059</v>
      </c>
      <c r="X12" s="319">
        <v>6483</v>
      </c>
      <c r="Y12" s="319">
        <v>3870</v>
      </c>
      <c r="Z12" s="319">
        <v>3669.7111864214403</v>
      </c>
      <c r="AA12" s="319">
        <v>7193</v>
      </c>
      <c r="AB12" s="319">
        <v>4265</v>
      </c>
      <c r="AC12" s="319">
        <v>3981</v>
      </c>
      <c r="AD12" s="319">
        <v>4715.7076955526845</v>
      </c>
      <c r="AE12" s="319">
        <v>3957.7619483876324</v>
      </c>
      <c r="AF12" s="319">
        <v>5804.5491138675225</v>
      </c>
      <c r="AG12" s="319">
        <v>4073</v>
      </c>
      <c r="AH12" s="319">
        <v>4321.120959955897</v>
      </c>
      <c r="AI12" s="319">
        <v>9137</v>
      </c>
      <c r="AJ12" s="319">
        <v>6861.6349206349205</v>
      </c>
      <c r="AK12" s="319">
        <v>3483.1026018409493</v>
      </c>
      <c r="AN12" s="343"/>
      <c r="AO12" s="343"/>
    </row>
    <row r="13" spans="1:41">
      <c r="A13" s="318" t="s">
        <v>157</v>
      </c>
      <c r="B13" s="324">
        <v>4637</v>
      </c>
      <c r="C13" s="324">
        <v>3956</v>
      </c>
      <c r="D13" s="325">
        <v>6824</v>
      </c>
      <c r="E13" s="324">
        <v>6917</v>
      </c>
      <c r="F13" s="324">
        <v>4473.12</v>
      </c>
      <c r="G13" s="324">
        <v>4299.5421765078781</v>
      </c>
      <c r="H13" s="324">
        <v>8140</v>
      </c>
      <c r="I13" s="324">
        <v>4962</v>
      </c>
      <c r="J13" s="324">
        <v>4686</v>
      </c>
      <c r="K13" s="324">
        <v>5169.6499999999996</v>
      </c>
      <c r="L13" s="324">
        <v>4362.6200184574263</v>
      </c>
      <c r="M13" s="324">
        <v>6471.7833997680773</v>
      </c>
      <c r="N13" s="324">
        <v>4849</v>
      </c>
      <c r="O13" s="324">
        <v>5297.2894675266471</v>
      </c>
      <c r="P13" s="324">
        <v>9952</v>
      </c>
      <c r="Q13" s="324">
        <v>7265.6573208722739</v>
      </c>
      <c r="R13" s="324">
        <v>3441.1502458352306</v>
      </c>
      <c r="T13" s="321" t="s">
        <v>157</v>
      </c>
      <c r="U13" s="324">
        <v>4637</v>
      </c>
      <c r="V13" s="324">
        <v>3758</v>
      </c>
      <c r="W13" s="325">
        <v>6267</v>
      </c>
      <c r="X13" s="324">
        <v>6069</v>
      </c>
      <c r="Y13" s="324">
        <v>3611.95</v>
      </c>
      <c r="Z13" s="324">
        <v>3876.1808065212726</v>
      </c>
      <c r="AA13" s="324">
        <v>6715</v>
      </c>
      <c r="AB13" s="324">
        <v>4713</v>
      </c>
      <c r="AC13" s="324">
        <v>4039</v>
      </c>
      <c r="AD13" s="324">
        <v>4938.1676222099968</v>
      </c>
      <c r="AE13" s="324">
        <v>3967.2673206199506</v>
      </c>
      <c r="AF13" s="324">
        <v>5947.9343283119606</v>
      </c>
      <c r="AG13" s="324">
        <v>4424</v>
      </c>
      <c r="AH13" s="324">
        <v>4647.4505507399808</v>
      </c>
      <c r="AI13" s="324">
        <v>9034</v>
      </c>
      <c r="AJ13" s="324">
        <v>5965.0928270042195</v>
      </c>
      <c r="AK13" s="324">
        <v>3269.6320873756272</v>
      </c>
      <c r="AN13" s="343"/>
      <c r="AO13" s="343"/>
    </row>
    <row r="14" spans="1:41">
      <c r="A14" s="318" t="s">
        <v>158</v>
      </c>
      <c r="B14" s="319">
        <v>4738</v>
      </c>
      <c r="C14" s="319">
        <v>3685</v>
      </c>
      <c r="D14" s="320">
        <v>6795</v>
      </c>
      <c r="E14" s="319">
        <v>6984</v>
      </c>
      <c r="F14" s="319">
        <v>4739.42</v>
      </c>
      <c r="G14" s="319">
        <v>4528.4638786696787</v>
      </c>
      <c r="H14" s="319">
        <v>7979</v>
      </c>
      <c r="I14" s="319">
        <v>5141</v>
      </c>
      <c r="J14" s="319">
        <v>4737</v>
      </c>
      <c r="K14" s="319">
        <v>5199.6099999999997</v>
      </c>
      <c r="L14" s="319">
        <v>4235.144814455547</v>
      </c>
      <c r="M14" s="319">
        <v>6235.3122886946885</v>
      </c>
      <c r="N14" s="319">
        <v>4901</v>
      </c>
      <c r="O14" s="319">
        <v>5124.4861001742593</v>
      </c>
      <c r="P14" s="319">
        <v>9850</v>
      </c>
      <c r="Q14" s="319">
        <v>7138.0621890547263</v>
      </c>
      <c r="R14" s="319">
        <v>3416.9053118626834</v>
      </c>
      <c r="T14" s="321" t="s">
        <v>158</v>
      </c>
      <c r="U14" s="319">
        <v>4168</v>
      </c>
      <c r="V14" s="319">
        <v>3801</v>
      </c>
      <c r="W14" s="320">
        <v>6074</v>
      </c>
      <c r="X14" s="319">
        <v>6321</v>
      </c>
      <c r="Y14" s="319">
        <v>3685.13</v>
      </c>
      <c r="Z14" s="319">
        <v>4078.4581042111317</v>
      </c>
      <c r="AA14" s="319">
        <v>6777</v>
      </c>
      <c r="AB14" s="319">
        <v>4718</v>
      </c>
      <c r="AC14" s="319">
        <v>4160</v>
      </c>
      <c r="AD14" s="319">
        <v>4854.3519027604816</v>
      </c>
      <c r="AE14" s="319">
        <v>3711.7787734764238</v>
      </c>
      <c r="AF14" s="319">
        <v>6356.7130206053589</v>
      </c>
      <c r="AG14" s="319">
        <v>4169</v>
      </c>
      <c r="AH14" s="319">
        <v>4438.1749602796635</v>
      </c>
      <c r="AI14" s="319">
        <v>8921</v>
      </c>
      <c r="AJ14" s="319">
        <v>5757.7312775330392</v>
      </c>
      <c r="AK14" s="319">
        <v>3491.8932506686451</v>
      </c>
      <c r="AN14" s="343"/>
      <c r="AO14" s="343"/>
    </row>
    <row r="15" spans="1:41">
      <c r="A15" s="318" t="s">
        <v>159</v>
      </c>
      <c r="B15" s="324">
        <v>4853</v>
      </c>
      <c r="C15" s="324">
        <v>4202</v>
      </c>
      <c r="D15" s="325">
        <v>6704</v>
      </c>
      <c r="E15" s="324">
        <v>6854</v>
      </c>
      <c r="F15" s="324">
        <v>4638.18</v>
      </c>
      <c r="G15" s="324">
        <v>4478.0140383715852</v>
      </c>
      <c r="H15" s="324">
        <v>7934</v>
      </c>
      <c r="I15" s="324">
        <v>5071</v>
      </c>
      <c r="J15" s="324">
        <v>4668</v>
      </c>
      <c r="K15" s="324">
        <v>5014.25</v>
      </c>
      <c r="L15" s="324">
        <v>4068.4321938093967</v>
      </c>
      <c r="M15" s="324">
        <v>6096.793131539509</v>
      </c>
      <c r="N15" s="324">
        <v>4824</v>
      </c>
      <c r="O15" s="324">
        <v>5179.8898528010996</v>
      </c>
      <c r="P15" s="324">
        <v>9783</v>
      </c>
      <c r="Q15" s="324">
        <v>7158.8208092485547</v>
      </c>
      <c r="R15" s="324">
        <v>3489.9765272748659</v>
      </c>
      <c r="T15" s="321" t="s">
        <v>159</v>
      </c>
      <c r="U15" s="324">
        <v>4404</v>
      </c>
      <c r="V15" s="324">
        <v>3984</v>
      </c>
      <c r="W15" s="325">
        <v>6087</v>
      </c>
      <c r="X15" s="324">
        <v>6119</v>
      </c>
      <c r="Y15" s="324">
        <v>3967.51</v>
      </c>
      <c r="Z15" s="324">
        <v>4126.7349374713922</v>
      </c>
      <c r="AA15" s="324">
        <v>6629</v>
      </c>
      <c r="AB15" s="324">
        <v>4890</v>
      </c>
      <c r="AC15" s="324">
        <v>3961</v>
      </c>
      <c r="AD15" s="324">
        <v>4725.5071277458592</v>
      </c>
      <c r="AE15" s="324">
        <v>3729.4070920770964</v>
      </c>
      <c r="AF15" s="324">
        <v>5857.6573287441579</v>
      </c>
      <c r="AG15" s="324">
        <v>4187</v>
      </c>
      <c r="AH15" s="324">
        <v>4698.7321024983676</v>
      </c>
      <c r="AI15" s="324">
        <v>8546</v>
      </c>
      <c r="AJ15" s="324">
        <v>5890.8296943231444</v>
      </c>
      <c r="AK15" s="324">
        <v>3354.4859516608076</v>
      </c>
      <c r="AN15" s="343"/>
      <c r="AO15" s="343"/>
    </row>
    <row r="16" spans="1:41">
      <c r="A16" s="318" t="s">
        <v>160</v>
      </c>
      <c r="B16" s="319">
        <v>4777</v>
      </c>
      <c r="C16" s="319">
        <v>4151</v>
      </c>
      <c r="D16" s="320">
        <v>6608</v>
      </c>
      <c r="E16" s="319">
        <v>6960</v>
      </c>
      <c r="F16" s="319">
        <v>4554.93</v>
      </c>
      <c r="G16" s="319">
        <v>4573.5467844687655</v>
      </c>
      <c r="H16" s="319">
        <v>7180</v>
      </c>
      <c r="I16" s="319">
        <v>5111</v>
      </c>
      <c r="J16" s="319">
        <v>4544</v>
      </c>
      <c r="K16" s="319">
        <v>4964.12</v>
      </c>
      <c r="L16" s="319">
        <v>4186.6725113221346</v>
      </c>
      <c r="M16" s="319">
        <v>5979.6795789459811</v>
      </c>
      <c r="N16" s="319">
        <v>4790</v>
      </c>
      <c r="O16" s="319">
        <v>5174.2224509184034</v>
      </c>
      <c r="P16" s="319">
        <v>9679</v>
      </c>
      <c r="Q16" s="319">
        <v>6921.9362549800799</v>
      </c>
      <c r="R16" s="319">
        <v>3505.5712377482132</v>
      </c>
      <c r="T16" s="321" t="s">
        <v>160</v>
      </c>
      <c r="U16" s="319">
        <v>4604</v>
      </c>
      <c r="V16" s="319">
        <v>3957</v>
      </c>
      <c r="W16" s="320">
        <v>5952</v>
      </c>
      <c r="X16" s="319">
        <v>5816</v>
      </c>
      <c r="Y16" s="319">
        <v>3622.18</v>
      </c>
      <c r="Z16" s="319">
        <v>4122.1643931258304</v>
      </c>
      <c r="AA16" s="319">
        <v>6294</v>
      </c>
      <c r="AB16" s="319">
        <v>4885</v>
      </c>
      <c r="AC16" s="319">
        <v>3780</v>
      </c>
      <c r="AD16" s="319">
        <v>4560.1504959064687</v>
      </c>
      <c r="AE16" s="319">
        <v>3797.0192203314609</v>
      </c>
      <c r="AF16" s="319">
        <v>6142.952076109319</v>
      </c>
      <c r="AG16" s="319">
        <v>4366</v>
      </c>
      <c r="AH16" s="319">
        <v>4793.6812071689501</v>
      </c>
      <c r="AI16" s="319">
        <v>8528</v>
      </c>
      <c r="AJ16" s="319">
        <v>6104.7307692307695</v>
      </c>
      <c r="AK16" s="319">
        <v>3179.6334439100015</v>
      </c>
      <c r="AN16" s="343"/>
      <c r="AO16" s="343"/>
    </row>
    <row r="17" spans="1:41">
      <c r="A17" s="318" t="s">
        <v>161</v>
      </c>
      <c r="B17" s="324">
        <v>4744</v>
      </c>
      <c r="C17" s="324">
        <v>4240</v>
      </c>
      <c r="D17" s="325">
        <v>6793</v>
      </c>
      <c r="E17" s="324">
        <v>7059</v>
      </c>
      <c r="F17" s="324">
        <v>4360.3100000000004</v>
      </c>
      <c r="G17" s="324">
        <v>4356.1929233517267</v>
      </c>
      <c r="H17" s="324">
        <v>7251</v>
      </c>
      <c r="I17" s="324">
        <v>5091</v>
      </c>
      <c r="J17" s="324">
        <v>4873</v>
      </c>
      <c r="K17" s="324">
        <v>4946.72</v>
      </c>
      <c r="L17" s="324">
        <v>4142.9361324578958</v>
      </c>
      <c r="M17" s="324">
        <v>5953.7043775839047</v>
      </c>
      <c r="N17" s="324">
        <v>4640</v>
      </c>
      <c r="O17" s="324">
        <v>5079.0925604256818</v>
      </c>
      <c r="P17" s="324">
        <v>10196</v>
      </c>
      <c r="Q17" s="324">
        <v>6859.4483430799219</v>
      </c>
      <c r="R17" s="324">
        <v>3487.5363995886237</v>
      </c>
      <c r="T17" s="321" t="s">
        <v>161</v>
      </c>
      <c r="U17" s="324">
        <v>4601</v>
      </c>
      <c r="V17" s="324">
        <v>3917</v>
      </c>
      <c r="W17" s="325">
        <v>6048</v>
      </c>
      <c r="X17" s="324">
        <v>6208</v>
      </c>
      <c r="Y17" s="324">
        <v>3952.2</v>
      </c>
      <c r="Z17" s="324">
        <v>3996.2064909543396</v>
      </c>
      <c r="AA17" s="324">
        <v>6530</v>
      </c>
      <c r="AB17" s="324">
        <v>4859</v>
      </c>
      <c r="AC17" s="324">
        <v>4020</v>
      </c>
      <c r="AD17" s="324">
        <v>4570.1589005716942</v>
      </c>
      <c r="AE17" s="324">
        <v>3700.4469249195058</v>
      </c>
      <c r="AF17" s="324">
        <v>5430.1988588914182</v>
      </c>
      <c r="AG17" s="324">
        <v>4217</v>
      </c>
      <c r="AH17" s="324">
        <v>4650.6718303157977</v>
      </c>
      <c r="AI17" s="324">
        <v>9046</v>
      </c>
      <c r="AJ17" s="324">
        <v>5867.2908366533866</v>
      </c>
      <c r="AK17" s="324">
        <v>3143.1651080757192</v>
      </c>
      <c r="AN17" s="343"/>
      <c r="AO17" s="343"/>
    </row>
    <row r="18" spans="1:41">
      <c r="A18" s="318" t="s">
        <v>162</v>
      </c>
      <c r="B18" s="319">
        <v>4613</v>
      </c>
      <c r="C18" s="319">
        <v>4095</v>
      </c>
      <c r="D18" s="320">
        <v>6648</v>
      </c>
      <c r="E18" s="319">
        <v>7104</v>
      </c>
      <c r="F18" s="319">
        <v>4340.42</v>
      </c>
      <c r="G18" s="319">
        <v>4467.0646744539972</v>
      </c>
      <c r="H18" s="319">
        <v>6864</v>
      </c>
      <c r="I18" s="319">
        <v>5062</v>
      </c>
      <c r="J18" s="319">
        <v>4730</v>
      </c>
      <c r="K18" s="319">
        <v>4730.22</v>
      </c>
      <c r="L18" s="319">
        <v>4234.5872207640732</v>
      </c>
      <c r="M18" s="319">
        <v>5978.5179577890076</v>
      </c>
      <c r="N18" s="319">
        <v>4683</v>
      </c>
      <c r="O18" s="319">
        <v>4965.1550144493713</v>
      </c>
      <c r="P18" s="319">
        <v>9626</v>
      </c>
      <c r="Q18" s="319">
        <v>6784.5714285714284</v>
      </c>
      <c r="R18" s="319">
        <v>3430.3156356210943</v>
      </c>
      <c r="T18" s="321" t="s">
        <v>162</v>
      </c>
      <c r="U18" s="319">
        <v>4432</v>
      </c>
      <c r="V18" s="319">
        <v>3876</v>
      </c>
      <c r="W18" s="320">
        <v>6166</v>
      </c>
      <c r="X18" s="319">
        <v>6063</v>
      </c>
      <c r="Y18" s="319">
        <v>3776.62</v>
      </c>
      <c r="Z18" s="319">
        <v>3970.2239347293726</v>
      </c>
      <c r="AA18" s="319">
        <v>6110</v>
      </c>
      <c r="AB18" s="319">
        <v>4805</v>
      </c>
      <c r="AC18" s="319">
        <v>3874</v>
      </c>
      <c r="AD18" s="319">
        <v>4454.6728439239105</v>
      </c>
      <c r="AE18" s="319">
        <v>3772.2650714677648</v>
      </c>
      <c r="AF18" s="319">
        <v>5226.13</v>
      </c>
      <c r="AG18" s="319">
        <v>4071</v>
      </c>
      <c r="AH18" s="319">
        <v>4615.5447068481608</v>
      </c>
      <c r="AI18" s="319">
        <v>8406</v>
      </c>
      <c r="AJ18" s="319">
        <v>5752.7808219178078</v>
      </c>
      <c r="AK18" s="319">
        <v>3114.1812461493951</v>
      </c>
      <c r="AN18" s="343"/>
      <c r="AO18" s="343"/>
    </row>
    <row r="19" spans="1:41">
      <c r="A19" s="318" t="s">
        <v>163</v>
      </c>
      <c r="B19" s="324">
        <v>4614</v>
      </c>
      <c r="C19" s="324">
        <v>4017</v>
      </c>
      <c r="D19" s="325">
        <v>6644</v>
      </c>
      <c r="E19" s="324">
        <v>6949</v>
      </c>
      <c r="F19" s="324">
        <v>4288.4799999999996</v>
      </c>
      <c r="G19" s="324">
        <v>4286.9088851594388</v>
      </c>
      <c r="H19" s="324">
        <v>6678</v>
      </c>
      <c r="I19" s="324">
        <v>5017</v>
      </c>
      <c r="J19" s="324">
        <v>4431</v>
      </c>
      <c r="K19" s="324">
        <v>4710.13</v>
      </c>
      <c r="L19" s="324">
        <v>4282.7979844827805</v>
      </c>
      <c r="M19" s="324">
        <v>6216.0139366603671</v>
      </c>
      <c r="N19" s="324">
        <v>4684</v>
      </c>
      <c r="O19" s="324">
        <v>4860.1995486882115</v>
      </c>
      <c r="P19" s="324">
        <v>10133</v>
      </c>
      <c r="Q19" s="324">
        <v>6748.8648068669527</v>
      </c>
      <c r="R19" s="324">
        <v>3364.6350275502232</v>
      </c>
      <c r="T19" s="321" t="s">
        <v>163</v>
      </c>
      <c r="U19" s="324">
        <v>4301</v>
      </c>
      <c r="V19" s="324">
        <v>3541</v>
      </c>
      <c r="W19" s="325">
        <v>5651</v>
      </c>
      <c r="X19" s="324">
        <v>5554</v>
      </c>
      <c r="Y19" s="324">
        <v>3563.41</v>
      </c>
      <c r="Z19" s="324">
        <v>3982.2056954216018</v>
      </c>
      <c r="AA19" s="324">
        <v>6065</v>
      </c>
      <c r="AB19" s="324">
        <v>4650</v>
      </c>
      <c r="AC19" s="324">
        <v>3870</v>
      </c>
      <c r="AD19" s="324">
        <v>4424.4533735898767</v>
      </c>
      <c r="AE19" s="324">
        <v>3814.4980436973137</v>
      </c>
      <c r="AF19" s="324">
        <v>5613.3353362205762</v>
      </c>
      <c r="AG19" s="324">
        <v>4058</v>
      </c>
      <c r="AH19" s="324">
        <v>4426.1880444061408</v>
      </c>
      <c r="AI19" s="324">
        <v>8406</v>
      </c>
      <c r="AJ19" s="324">
        <v>5615.3392070484579</v>
      </c>
      <c r="AK19" s="324">
        <v>2972.3062183499087</v>
      </c>
      <c r="AN19" s="343"/>
      <c r="AO19" s="343"/>
    </row>
    <row r="20" spans="1:41">
      <c r="A20" s="318" t="s">
        <v>164</v>
      </c>
      <c r="B20" s="319">
        <v>4641</v>
      </c>
      <c r="C20" s="319">
        <v>4244</v>
      </c>
      <c r="D20" s="320">
        <v>6449</v>
      </c>
      <c r="E20" s="319">
        <v>6901</v>
      </c>
      <c r="F20" s="319">
        <v>4370</v>
      </c>
      <c r="G20" s="319">
        <v>4498.7663013265583</v>
      </c>
      <c r="H20" s="319">
        <v>6564</v>
      </c>
      <c r="I20" s="319">
        <v>5010</v>
      </c>
      <c r="J20" s="319">
        <v>4643</v>
      </c>
      <c r="K20" s="319">
        <v>4733.41</v>
      </c>
      <c r="L20" s="319">
        <v>4082.6435327200452</v>
      </c>
      <c r="M20" s="319">
        <v>5970.0588948585828</v>
      </c>
      <c r="N20" s="319">
        <v>4641</v>
      </c>
      <c r="O20" s="319">
        <v>4964.2695870465568</v>
      </c>
      <c r="P20" s="319">
        <v>9705.2402480000001</v>
      </c>
      <c r="Q20" s="319">
        <v>6841.8233890214797</v>
      </c>
      <c r="R20" s="319">
        <v>3347</v>
      </c>
      <c r="T20" s="321" t="s">
        <v>164</v>
      </c>
      <c r="U20" s="319">
        <v>4201</v>
      </c>
      <c r="V20" s="319">
        <v>3885</v>
      </c>
      <c r="W20" s="320">
        <v>5570</v>
      </c>
      <c r="X20" s="319">
        <v>5582</v>
      </c>
      <c r="Y20" s="319">
        <v>3541</v>
      </c>
      <c r="Z20" s="319">
        <v>3910.768670813708</v>
      </c>
      <c r="AA20" s="319">
        <v>5975</v>
      </c>
      <c r="AB20" s="319">
        <v>4589</v>
      </c>
      <c r="AC20" s="319">
        <v>3677</v>
      </c>
      <c r="AD20" s="319">
        <v>4477.5888643294265</v>
      </c>
      <c r="AE20" s="319">
        <v>3581.6716680915574</v>
      </c>
      <c r="AF20" s="319">
        <v>5220.5979325455746</v>
      </c>
      <c r="AG20" s="319">
        <v>3896</v>
      </c>
      <c r="AH20" s="319">
        <v>4329.8100623947703</v>
      </c>
      <c r="AI20" s="319">
        <v>7948.9367579999998</v>
      </c>
      <c r="AJ20" s="319">
        <v>5927.1762295081971</v>
      </c>
      <c r="AK20" s="319">
        <v>2941</v>
      </c>
      <c r="AN20" s="343"/>
      <c r="AO20" s="343"/>
    </row>
    <row r="21" spans="1:41">
      <c r="A21" s="318" t="s">
        <v>165</v>
      </c>
      <c r="B21" s="324">
        <v>4620</v>
      </c>
      <c r="C21" s="324">
        <v>4203</v>
      </c>
      <c r="D21" s="325">
        <v>6350</v>
      </c>
      <c r="E21" s="324">
        <v>6991</v>
      </c>
      <c r="F21" s="324">
        <v>4181</v>
      </c>
      <c r="G21" s="324">
        <v>4433.9130078691105</v>
      </c>
      <c r="H21" s="324">
        <v>6734</v>
      </c>
      <c r="I21" s="324">
        <v>4977</v>
      </c>
      <c r="J21" s="324">
        <v>4400</v>
      </c>
      <c r="K21" s="324">
        <v>4719.66</v>
      </c>
      <c r="L21" s="324">
        <v>4154.4998721511456</v>
      </c>
      <c r="M21" s="324">
        <v>5924.4530850498186</v>
      </c>
      <c r="N21" s="324">
        <v>4681</v>
      </c>
      <c r="O21" s="324">
        <v>4834.0652284395155</v>
      </c>
      <c r="P21" s="324">
        <v>9671.3043859999998</v>
      </c>
      <c r="Q21" s="324">
        <v>6757.758152173913</v>
      </c>
      <c r="R21" s="324">
        <v>3331</v>
      </c>
      <c r="T21" s="321" t="s">
        <v>165</v>
      </c>
      <c r="U21" s="324">
        <v>4086</v>
      </c>
      <c r="V21" s="324">
        <v>3964</v>
      </c>
      <c r="W21" s="325">
        <v>5653</v>
      </c>
      <c r="X21" s="324">
        <v>5797</v>
      </c>
      <c r="Y21" s="324">
        <v>3303</v>
      </c>
      <c r="Z21" s="324">
        <v>4166.577413865446</v>
      </c>
      <c r="AA21" s="324">
        <v>6155</v>
      </c>
      <c r="AB21" s="324">
        <v>4926</v>
      </c>
      <c r="AC21" s="324">
        <v>3636</v>
      </c>
      <c r="AD21" s="324">
        <v>4540.6426034659571</v>
      </c>
      <c r="AE21" s="324">
        <v>3649.1382526378743</v>
      </c>
      <c r="AF21" s="324">
        <v>5181.0475273139309</v>
      </c>
      <c r="AG21" s="324">
        <v>4096</v>
      </c>
      <c r="AH21" s="324">
        <v>4320.3813037974232</v>
      </c>
      <c r="AI21" s="324">
        <v>8496.8573670000005</v>
      </c>
      <c r="AJ21" s="324">
        <v>5753.3678929765883</v>
      </c>
      <c r="AK21" s="324">
        <v>3085</v>
      </c>
      <c r="AN21" s="343"/>
      <c r="AO21" s="343"/>
    </row>
    <row r="22" spans="1:41">
      <c r="A22" s="318" t="s">
        <v>166</v>
      </c>
      <c r="B22" s="319">
        <v>4729</v>
      </c>
      <c r="C22" s="319">
        <v>4202</v>
      </c>
      <c r="D22" s="320">
        <v>6465</v>
      </c>
      <c r="E22" s="319">
        <v>7032</v>
      </c>
      <c r="F22" s="319">
        <v>4136</v>
      </c>
      <c r="G22" s="319">
        <v>4604.9253842897087</v>
      </c>
      <c r="H22" s="319">
        <v>6916</v>
      </c>
      <c r="I22" s="319">
        <v>5028</v>
      </c>
      <c r="J22" s="319">
        <v>4558</v>
      </c>
      <c r="K22" s="319">
        <v>4763</v>
      </c>
      <c r="L22" s="319">
        <v>4166.1527265014138</v>
      </c>
      <c r="M22" s="319">
        <v>6073.8720578594803</v>
      </c>
      <c r="N22" s="319">
        <v>4611</v>
      </c>
      <c r="O22" s="319">
        <v>4867.6412441204657</v>
      </c>
      <c r="P22" s="319">
        <v>9901.0149794470308</v>
      </c>
      <c r="Q22" s="319">
        <v>6725</v>
      </c>
      <c r="R22" s="319">
        <v>3402</v>
      </c>
      <c r="T22" s="321" t="s">
        <v>166</v>
      </c>
      <c r="U22" s="319">
        <v>4243</v>
      </c>
      <c r="V22" s="319">
        <v>3850</v>
      </c>
      <c r="W22" s="320">
        <v>6052.3785855647739</v>
      </c>
      <c r="X22" s="319">
        <v>5981</v>
      </c>
      <c r="Y22" s="319">
        <v>3722</v>
      </c>
      <c r="Z22" s="319">
        <v>4048.8159022566638</v>
      </c>
      <c r="AA22" s="319">
        <v>6182</v>
      </c>
      <c r="AB22" s="319">
        <v>4720</v>
      </c>
      <c r="AC22" s="319">
        <v>3933</v>
      </c>
      <c r="AD22" s="319">
        <v>4470</v>
      </c>
      <c r="AE22" s="319">
        <v>3617.1055033991847</v>
      </c>
      <c r="AF22" s="319">
        <v>5397.08326073641</v>
      </c>
      <c r="AG22" s="319">
        <v>4134</v>
      </c>
      <c r="AH22" s="319">
        <v>4174.7103835777489</v>
      </c>
      <c r="AI22" s="319">
        <v>8619.7051375079354</v>
      </c>
      <c r="AJ22" s="319">
        <v>5871</v>
      </c>
      <c r="AK22" s="319">
        <v>2963</v>
      </c>
      <c r="AN22" s="343"/>
      <c r="AO22" s="343"/>
    </row>
    <row r="23" spans="1:41">
      <c r="A23" s="318" t="s">
        <v>167</v>
      </c>
      <c r="B23" s="324">
        <v>4709</v>
      </c>
      <c r="C23" s="324">
        <v>4270</v>
      </c>
      <c r="D23" s="325">
        <v>6491</v>
      </c>
      <c r="E23" s="324">
        <v>6901</v>
      </c>
      <c r="F23" s="324">
        <v>4256</v>
      </c>
      <c r="G23" s="324">
        <v>4505.5149126204196</v>
      </c>
      <c r="H23" s="324">
        <v>6937</v>
      </c>
      <c r="I23" s="324">
        <v>5037</v>
      </c>
      <c r="J23" s="324">
        <v>4407</v>
      </c>
      <c r="K23" s="324">
        <v>4709.3876146060629</v>
      </c>
      <c r="L23" s="324">
        <v>4193.7901811414349</v>
      </c>
      <c r="M23" s="324">
        <v>6122.4929156613234</v>
      </c>
      <c r="N23" s="324">
        <v>4654</v>
      </c>
      <c r="O23" s="324">
        <v>4843.5699876421668</v>
      </c>
      <c r="P23" s="324">
        <v>9982.0145175797006</v>
      </c>
      <c r="Q23" s="324">
        <v>6678</v>
      </c>
      <c r="R23" s="324">
        <v>3332</v>
      </c>
      <c r="T23" s="321" t="s">
        <v>167</v>
      </c>
      <c r="U23" s="324">
        <v>4369</v>
      </c>
      <c r="V23" s="324">
        <v>3596</v>
      </c>
      <c r="W23" s="325">
        <v>5797.920247874391</v>
      </c>
      <c r="X23" s="324">
        <v>5416</v>
      </c>
      <c r="Y23" s="324">
        <v>3455</v>
      </c>
      <c r="Z23" s="324">
        <v>4229.6849724259419</v>
      </c>
      <c r="AA23" s="324">
        <v>6115</v>
      </c>
      <c r="AB23" s="324">
        <v>4959</v>
      </c>
      <c r="AC23" s="324">
        <v>3845</v>
      </c>
      <c r="AD23" s="324">
        <v>4552</v>
      </c>
      <c r="AE23" s="324">
        <v>3919.3285734251999</v>
      </c>
      <c r="AF23" s="324">
        <v>5575.33</v>
      </c>
      <c r="AG23" s="324">
        <v>4232</v>
      </c>
      <c r="AH23" s="324">
        <v>4303.2848701898656</v>
      </c>
      <c r="AI23" s="324">
        <v>8932.8181111955728</v>
      </c>
      <c r="AJ23" s="324">
        <v>6102</v>
      </c>
      <c r="AK23" s="324">
        <v>3098</v>
      </c>
      <c r="AN23" s="343"/>
      <c r="AO23" s="343"/>
    </row>
    <row r="24" spans="1:41">
      <c r="A24" s="318" t="s">
        <v>168</v>
      </c>
      <c r="B24" s="319">
        <v>4752</v>
      </c>
      <c r="C24" s="319">
        <v>4233</v>
      </c>
      <c r="D24" s="320">
        <v>6286</v>
      </c>
      <c r="E24" s="319">
        <v>6700</v>
      </c>
      <c r="F24" s="319">
        <v>4323</v>
      </c>
      <c r="G24" s="319">
        <v>4626.1681617852391</v>
      </c>
      <c r="H24" s="319">
        <v>6909</v>
      </c>
      <c r="I24" s="319">
        <v>5063</v>
      </c>
      <c r="J24" s="319">
        <v>4406</v>
      </c>
      <c r="K24" s="319">
        <v>4759.0852245019851</v>
      </c>
      <c r="L24" s="319">
        <v>4295.4710605608097</v>
      </c>
      <c r="M24" s="319">
        <v>6012.1394995031533</v>
      </c>
      <c r="N24" s="319">
        <v>4615</v>
      </c>
      <c r="O24" s="319">
        <v>4864.1087475685017</v>
      </c>
      <c r="P24" s="319">
        <v>9787.5929200293303</v>
      </c>
      <c r="Q24" s="319">
        <v>6562</v>
      </c>
      <c r="R24" s="319">
        <v>3388</v>
      </c>
      <c r="T24" s="321" t="s">
        <v>168</v>
      </c>
      <c r="U24" s="319">
        <v>4286</v>
      </c>
      <c r="V24" s="319">
        <v>3866</v>
      </c>
      <c r="W24" s="320">
        <v>5579</v>
      </c>
      <c r="X24" s="319">
        <v>5470</v>
      </c>
      <c r="Y24" s="319">
        <v>3632</v>
      </c>
      <c r="Z24" s="319">
        <v>4114.1601697943461</v>
      </c>
      <c r="AA24" s="319">
        <v>6296</v>
      </c>
      <c r="AB24" s="319">
        <v>4930</v>
      </c>
      <c r="AC24" s="319">
        <v>3874</v>
      </c>
      <c r="AD24" s="319">
        <v>4500</v>
      </c>
      <c r="AE24" s="319">
        <v>3735.3374321016936</v>
      </c>
      <c r="AF24" s="319">
        <v>5495.8169059966758</v>
      </c>
      <c r="AG24" s="319">
        <v>4359</v>
      </c>
      <c r="AH24" s="319">
        <v>4392.1559695560336</v>
      </c>
      <c r="AI24" s="319">
        <v>8492.7001549625893</v>
      </c>
      <c r="AJ24" s="319">
        <v>5990</v>
      </c>
      <c r="AK24" s="319">
        <v>3009</v>
      </c>
      <c r="AN24" s="343"/>
      <c r="AO24" s="343"/>
    </row>
    <row r="25" spans="1:41">
      <c r="A25" s="318" t="s">
        <v>169</v>
      </c>
      <c r="B25" s="324">
        <v>4809</v>
      </c>
      <c r="C25" s="324">
        <v>4005</v>
      </c>
      <c r="D25" s="325">
        <v>6494</v>
      </c>
      <c r="E25" s="324">
        <v>6510</v>
      </c>
      <c r="F25" s="324">
        <v>4108</v>
      </c>
      <c r="G25" s="324">
        <v>4706.9127790073226</v>
      </c>
      <c r="H25" s="324">
        <v>6964</v>
      </c>
      <c r="I25" s="324">
        <v>5139</v>
      </c>
      <c r="J25" s="324">
        <v>4457</v>
      </c>
      <c r="K25" s="324">
        <v>4726</v>
      </c>
      <c r="L25" s="324">
        <v>4137.3421156126269</v>
      </c>
      <c r="M25" s="324">
        <v>6047.3387977338571</v>
      </c>
      <c r="N25" s="324">
        <v>4696</v>
      </c>
      <c r="O25" s="324">
        <v>4760.2160568759973</v>
      </c>
      <c r="P25" s="324">
        <v>9766.8379031299992</v>
      </c>
      <c r="Q25" s="324">
        <v>6602</v>
      </c>
      <c r="R25" s="324">
        <v>3507</v>
      </c>
      <c r="T25" s="321" t="s">
        <v>169</v>
      </c>
      <c r="U25" s="324">
        <v>4169</v>
      </c>
      <c r="V25" s="324">
        <v>3814</v>
      </c>
      <c r="W25" s="325">
        <v>5432.7346283794204</v>
      </c>
      <c r="X25" s="324">
        <v>5317</v>
      </c>
      <c r="Y25" s="324">
        <v>3528</v>
      </c>
      <c r="Z25" s="324">
        <v>4222.5071368624667</v>
      </c>
      <c r="AA25" s="324">
        <v>6284</v>
      </c>
      <c r="AB25" s="324">
        <v>4774</v>
      </c>
      <c r="AC25" s="324">
        <v>3924</v>
      </c>
      <c r="AD25" s="324">
        <v>4419</v>
      </c>
      <c r="AE25" s="324">
        <v>3742.3147619889155</v>
      </c>
      <c r="AF25" s="324">
        <v>5245.6404384684756</v>
      </c>
      <c r="AG25" s="324">
        <v>4224</v>
      </c>
      <c r="AH25" s="324">
        <v>4345.5089293326073</v>
      </c>
      <c r="AI25" s="324">
        <v>8023.554002891</v>
      </c>
      <c r="AJ25" s="324">
        <v>6050</v>
      </c>
      <c r="AK25" s="324">
        <v>3150</v>
      </c>
      <c r="AN25" s="343"/>
      <c r="AO25" s="343"/>
    </row>
    <row r="26" spans="1:41">
      <c r="A26" s="318" t="s">
        <v>170</v>
      </c>
      <c r="B26" s="319">
        <v>4862</v>
      </c>
      <c r="C26" s="319">
        <v>4055</v>
      </c>
      <c r="D26" s="320">
        <v>6536</v>
      </c>
      <c r="E26" s="319">
        <v>6522</v>
      </c>
      <c r="F26" s="319">
        <v>4233.84</v>
      </c>
      <c r="G26" s="319">
        <v>4678.3345209886265</v>
      </c>
      <c r="H26" s="319">
        <v>7206</v>
      </c>
      <c r="I26" s="319">
        <v>5161</v>
      </c>
      <c r="J26" s="319">
        <v>4469</v>
      </c>
      <c r="K26" s="319">
        <v>4719</v>
      </c>
      <c r="L26" s="319">
        <v>4222.2392398002075</v>
      </c>
      <c r="M26" s="319">
        <v>5940.1930236245134</v>
      </c>
      <c r="N26" s="319">
        <v>4726</v>
      </c>
      <c r="O26" s="319">
        <v>4759</v>
      </c>
      <c r="P26" s="319">
        <v>9706</v>
      </c>
      <c r="Q26" s="319">
        <v>6576</v>
      </c>
      <c r="R26" s="319">
        <v>3579</v>
      </c>
      <c r="T26" s="321" t="s">
        <v>170</v>
      </c>
      <c r="U26" s="319">
        <v>4391</v>
      </c>
      <c r="V26" s="319">
        <v>3945</v>
      </c>
      <c r="W26" s="320">
        <v>5383</v>
      </c>
      <c r="X26" s="319">
        <v>5481</v>
      </c>
      <c r="Y26" s="319">
        <v>3606.68</v>
      </c>
      <c r="Z26" s="319">
        <v>4285.1501570453884</v>
      </c>
      <c r="AA26" s="319">
        <v>6394</v>
      </c>
      <c r="AB26" s="319">
        <v>5019</v>
      </c>
      <c r="AC26" s="319">
        <v>3738</v>
      </c>
      <c r="AD26" s="319">
        <v>4575</v>
      </c>
      <c r="AE26" s="319">
        <v>4010.1505804576436</v>
      </c>
      <c r="AF26" s="319">
        <v>5520.2005852967013</v>
      </c>
      <c r="AG26" s="319">
        <v>4333</v>
      </c>
      <c r="AH26" s="319">
        <v>4153</v>
      </c>
      <c r="AI26" s="319">
        <v>7915</v>
      </c>
      <c r="AJ26" s="319">
        <v>5883</v>
      </c>
      <c r="AK26" s="319">
        <v>3166</v>
      </c>
      <c r="AN26" s="343"/>
      <c r="AO26" s="343"/>
    </row>
    <row r="27" spans="1:41">
      <c r="A27" s="318" t="s">
        <v>171</v>
      </c>
      <c r="B27" s="324">
        <v>4810</v>
      </c>
      <c r="C27" s="324">
        <v>4153</v>
      </c>
      <c r="D27" s="325">
        <v>6573</v>
      </c>
      <c r="E27" s="324">
        <v>6493</v>
      </c>
      <c r="F27" s="324">
        <v>3974.14</v>
      </c>
      <c r="G27" s="324">
        <v>4622.2698705749972</v>
      </c>
      <c r="H27" s="324">
        <v>7246</v>
      </c>
      <c r="I27" s="324">
        <v>5199</v>
      </c>
      <c r="J27" s="324">
        <v>4363</v>
      </c>
      <c r="K27" s="324">
        <v>4698</v>
      </c>
      <c r="L27" s="324">
        <v>4246.0005452032419</v>
      </c>
      <c r="M27" s="324">
        <v>5910.9919043420996</v>
      </c>
      <c r="N27" s="324">
        <v>4777</v>
      </c>
      <c r="O27" s="324">
        <v>4733</v>
      </c>
      <c r="P27" s="324">
        <v>9471.7543261695046</v>
      </c>
      <c r="Q27" s="324">
        <v>6582</v>
      </c>
      <c r="R27" s="324">
        <v>3522</v>
      </c>
      <c r="T27" s="321" t="s">
        <v>171</v>
      </c>
      <c r="U27" s="324">
        <v>4334</v>
      </c>
      <c r="V27" s="324">
        <v>3733</v>
      </c>
      <c r="W27" s="325">
        <v>5671</v>
      </c>
      <c r="X27" s="324">
        <v>5483</v>
      </c>
      <c r="Y27" s="324">
        <v>3500.23</v>
      </c>
      <c r="Z27" s="324">
        <v>4426.7987462055262</v>
      </c>
      <c r="AA27" s="324">
        <v>6478</v>
      </c>
      <c r="AB27" s="324">
        <v>4945</v>
      </c>
      <c r="AC27" s="324">
        <v>3843</v>
      </c>
      <c r="AD27" s="324">
        <v>4577</v>
      </c>
      <c r="AE27" s="324">
        <v>3958.7773806605319</v>
      </c>
      <c r="AF27" s="324">
        <v>5320.9446325324325</v>
      </c>
      <c r="AG27" s="324">
        <v>4485</v>
      </c>
      <c r="AH27" s="324">
        <v>4171</v>
      </c>
      <c r="AI27" s="324">
        <v>7920.2470772569122</v>
      </c>
      <c r="AJ27" s="324">
        <v>6004</v>
      </c>
      <c r="AK27" s="324">
        <v>3222</v>
      </c>
      <c r="AN27" s="343"/>
      <c r="AO27" s="343"/>
    </row>
    <row r="28" spans="1:41">
      <c r="A28" s="318" t="s">
        <v>172</v>
      </c>
      <c r="B28" s="319">
        <v>4778</v>
      </c>
      <c r="C28" s="319">
        <v>4058</v>
      </c>
      <c r="D28" s="320">
        <v>6472</v>
      </c>
      <c r="E28" s="319">
        <v>6430</v>
      </c>
      <c r="F28" s="319">
        <v>3964.85</v>
      </c>
      <c r="G28" s="319">
        <v>4436.1066642554933</v>
      </c>
      <c r="H28" s="319">
        <v>6949</v>
      </c>
      <c r="I28" s="319">
        <v>5149</v>
      </c>
      <c r="J28" s="319">
        <v>4238</v>
      </c>
      <c r="K28" s="319">
        <v>4679</v>
      </c>
      <c r="L28" s="319">
        <v>4455.6542169011536</v>
      </c>
      <c r="M28" s="319">
        <v>5804.1380967161849</v>
      </c>
      <c r="N28" s="319">
        <v>4729</v>
      </c>
      <c r="O28" s="319">
        <v>4707</v>
      </c>
      <c r="P28" s="319">
        <v>9396.5734373764863</v>
      </c>
      <c r="Q28" s="319">
        <v>6541</v>
      </c>
      <c r="R28" s="319">
        <v>3511</v>
      </c>
      <c r="T28" s="321" t="s">
        <v>172</v>
      </c>
      <c r="U28" s="319">
        <v>4044</v>
      </c>
      <c r="V28" s="319">
        <v>3583</v>
      </c>
      <c r="W28" s="320">
        <v>5548</v>
      </c>
      <c r="X28" s="319">
        <v>5288</v>
      </c>
      <c r="Y28" s="319">
        <v>3417.7</v>
      </c>
      <c r="Z28" s="319">
        <v>4201.4759602876529</v>
      </c>
      <c r="AA28" s="319">
        <v>6369</v>
      </c>
      <c r="AB28" s="319">
        <v>5206</v>
      </c>
      <c r="AC28" s="319">
        <v>3798</v>
      </c>
      <c r="AD28" s="319">
        <v>4574</v>
      </c>
      <c r="AE28" s="319">
        <v>4002.3927243433991</v>
      </c>
      <c r="AF28" s="319">
        <v>5380.0823859375087</v>
      </c>
      <c r="AG28" s="319">
        <v>4472</v>
      </c>
      <c r="AH28" s="319">
        <v>4161</v>
      </c>
      <c r="AI28" s="319">
        <v>7919.5790517585929</v>
      </c>
      <c r="AJ28" s="319">
        <v>5918</v>
      </c>
      <c r="AK28" s="319">
        <v>3070</v>
      </c>
      <c r="AN28" s="343"/>
      <c r="AO28" s="343"/>
    </row>
    <row r="29" spans="1:41">
      <c r="A29" s="318" t="s">
        <v>173</v>
      </c>
      <c r="B29" s="324">
        <v>4754</v>
      </c>
      <c r="C29" s="324">
        <v>3923</v>
      </c>
      <c r="D29" s="325">
        <v>6241.9118336348629</v>
      </c>
      <c r="E29" s="324">
        <v>6462.5963495389151</v>
      </c>
      <c r="F29" s="324">
        <v>4152.4913793103451</v>
      </c>
      <c r="G29" s="324">
        <v>4535.6358552444317</v>
      </c>
      <c r="H29" s="324">
        <v>6989</v>
      </c>
      <c r="I29" s="324">
        <v>5050</v>
      </c>
      <c r="J29" s="324">
        <v>3990</v>
      </c>
      <c r="K29" s="324">
        <v>4625</v>
      </c>
      <c r="L29" s="324">
        <v>4174.9769621496698</v>
      </c>
      <c r="M29" s="324">
        <v>5736.5347741258802</v>
      </c>
      <c r="N29" s="324">
        <v>4791</v>
      </c>
      <c r="O29" s="324">
        <v>4704</v>
      </c>
      <c r="P29" s="324">
        <v>9363.3024797543858</v>
      </c>
      <c r="Q29" s="324">
        <v>6397</v>
      </c>
      <c r="R29" s="324">
        <v>3555</v>
      </c>
      <c r="T29" s="321" t="s">
        <v>173</v>
      </c>
      <c r="U29" s="324">
        <v>4349</v>
      </c>
      <c r="V29" s="324">
        <v>3625</v>
      </c>
      <c r="W29" s="325">
        <v>5316.2454398550326</v>
      </c>
      <c r="X29" s="324">
        <v>5369.6166757564952</v>
      </c>
      <c r="Y29" s="324">
        <v>3355.6346153846152</v>
      </c>
      <c r="Z29" s="324">
        <v>4238.803246856668</v>
      </c>
      <c r="AA29" s="324">
        <v>6224</v>
      </c>
      <c r="AB29" s="324">
        <v>4989</v>
      </c>
      <c r="AC29" s="324">
        <v>3939</v>
      </c>
      <c r="AD29" s="324">
        <v>4396</v>
      </c>
      <c r="AE29" s="324">
        <v>3863.5455430712991</v>
      </c>
      <c r="AF29" s="324">
        <v>5254.2205269083352</v>
      </c>
      <c r="AG29" s="324">
        <v>4522</v>
      </c>
      <c r="AH29" s="324">
        <v>3990</v>
      </c>
      <c r="AI29" s="324">
        <v>7888.9460197205099</v>
      </c>
      <c r="AJ29" s="324">
        <v>5728</v>
      </c>
      <c r="AK29" s="324">
        <v>3078</v>
      </c>
      <c r="AN29" s="343"/>
      <c r="AO29" s="343"/>
    </row>
    <row r="30" spans="1:41">
      <c r="A30" s="318" t="s">
        <v>174</v>
      </c>
      <c r="B30" s="319">
        <v>4724</v>
      </c>
      <c r="C30" s="319">
        <v>3885</v>
      </c>
      <c r="D30" s="320">
        <v>6384</v>
      </c>
      <c r="E30" s="319">
        <v>6370</v>
      </c>
      <c r="F30" s="319">
        <v>4052.6948051948052</v>
      </c>
      <c r="G30" s="319">
        <v>4510.4692256369162</v>
      </c>
      <c r="H30" s="319">
        <v>6775.5572207084469</v>
      </c>
      <c r="I30" s="319">
        <v>5057</v>
      </c>
      <c r="J30" s="319">
        <v>4006</v>
      </c>
      <c r="K30" s="319">
        <v>4628</v>
      </c>
      <c r="L30" s="319">
        <v>4171.1187801472142</v>
      </c>
      <c r="M30" s="319">
        <v>5604.1628376021463</v>
      </c>
      <c r="N30" s="319">
        <v>4801</v>
      </c>
      <c r="O30" s="319">
        <v>4586.2133963052247</v>
      </c>
      <c r="P30" s="319">
        <v>9110.8615711200891</v>
      </c>
      <c r="Q30" s="319">
        <v>6367</v>
      </c>
      <c r="R30" s="319">
        <v>3570</v>
      </c>
      <c r="T30" s="321" t="s">
        <v>174</v>
      </c>
      <c r="U30" s="319">
        <v>4304</v>
      </c>
      <c r="V30" s="319">
        <v>3503</v>
      </c>
      <c r="W30" s="320">
        <v>5295</v>
      </c>
      <c r="X30" s="319">
        <v>5219</v>
      </c>
      <c r="Y30" s="319">
        <v>3317.746376811594</v>
      </c>
      <c r="Z30" s="319">
        <v>4217.5595365445506</v>
      </c>
      <c r="AA30" s="319">
        <v>6489.4084653166283</v>
      </c>
      <c r="AB30" s="319">
        <v>4848</v>
      </c>
      <c r="AC30" s="319">
        <v>3647</v>
      </c>
      <c r="AD30" s="319">
        <v>4269</v>
      </c>
      <c r="AE30" s="319">
        <v>3744.72082306934</v>
      </c>
      <c r="AF30" s="319">
        <v>5395.7933244950555</v>
      </c>
      <c r="AG30" s="319">
        <v>4325</v>
      </c>
      <c r="AH30" s="319">
        <v>3996.3179037383488</v>
      </c>
      <c r="AI30" s="319">
        <v>7601.0628790003184</v>
      </c>
      <c r="AJ30" s="307">
        <v>5533</v>
      </c>
      <c r="AK30" s="307">
        <v>3064</v>
      </c>
      <c r="AN30" s="343"/>
      <c r="AO30" s="343"/>
    </row>
    <row r="31" spans="1:41">
      <c r="A31" s="318" t="s">
        <v>175</v>
      </c>
      <c r="B31" s="324">
        <v>4674</v>
      </c>
      <c r="C31" s="324">
        <v>3932</v>
      </c>
      <c r="D31" s="325">
        <v>6309.5177131270348</v>
      </c>
      <c r="E31" s="324">
        <v>6475.0443406370514</v>
      </c>
      <c r="F31" s="324">
        <v>4121.5471773492827</v>
      </c>
      <c r="G31" s="324">
        <v>4545.1225225011667</v>
      </c>
      <c r="H31" s="324">
        <v>6724.2410383189126</v>
      </c>
      <c r="I31" s="324">
        <v>5076</v>
      </c>
      <c r="J31" s="324">
        <v>4033</v>
      </c>
      <c r="K31" s="324">
        <v>4632</v>
      </c>
      <c r="L31" s="324">
        <v>3981.2253963275639</v>
      </c>
      <c r="M31" s="324">
        <v>5534.7074175348935</v>
      </c>
      <c r="N31" s="324">
        <v>4905</v>
      </c>
      <c r="O31" s="324">
        <v>4431</v>
      </c>
      <c r="P31" s="324">
        <v>9035.2781127385115</v>
      </c>
      <c r="Q31" s="324">
        <v>6307</v>
      </c>
      <c r="R31" s="324">
        <v>3621</v>
      </c>
      <c r="T31" s="321" t="s">
        <v>175</v>
      </c>
      <c r="U31" s="324">
        <v>4018</v>
      </c>
      <c r="V31" s="324">
        <v>3429</v>
      </c>
      <c r="W31" s="325">
        <v>5113.2212970195551</v>
      </c>
      <c r="X31" s="324">
        <v>5131.0050728004444</v>
      </c>
      <c r="Y31" s="324">
        <v>3399</v>
      </c>
      <c r="Z31" s="324">
        <v>3941.1549976851193</v>
      </c>
      <c r="AA31" s="324">
        <v>6010.8413597733716</v>
      </c>
      <c r="AB31" s="324">
        <v>4805</v>
      </c>
      <c r="AC31" s="324">
        <v>3587</v>
      </c>
      <c r="AD31" s="324">
        <v>4271</v>
      </c>
      <c r="AE31" s="324">
        <v>3828.630994458174</v>
      </c>
      <c r="AF31" s="324">
        <v>5159.0265327254683</v>
      </c>
      <c r="AG31" s="324">
        <v>4422</v>
      </c>
      <c r="AH31" s="324">
        <v>3944</v>
      </c>
      <c r="AI31" s="324">
        <v>7522.3510675070684</v>
      </c>
      <c r="AJ31" s="324">
        <v>5357</v>
      </c>
      <c r="AK31" s="324">
        <v>3186</v>
      </c>
      <c r="AN31" s="343"/>
      <c r="AO31" s="343"/>
    </row>
    <row r="32" spans="1:41">
      <c r="A32" s="318" t="s">
        <v>176</v>
      </c>
      <c r="B32" s="319">
        <v>4588</v>
      </c>
      <c r="C32" s="319">
        <v>3606</v>
      </c>
      <c r="D32" s="320">
        <v>6273.7359731478391</v>
      </c>
      <c r="E32" s="319">
        <v>6451.4460036668897</v>
      </c>
      <c r="F32" s="319">
        <v>4057.3841059602651</v>
      </c>
      <c r="G32" s="319">
        <v>4464.3907506818732</v>
      </c>
      <c r="H32" s="319">
        <v>6617.0445217022398</v>
      </c>
      <c r="I32" s="319">
        <v>5065</v>
      </c>
      <c r="J32" s="319">
        <v>3794</v>
      </c>
      <c r="K32" s="319">
        <v>4544</v>
      </c>
      <c r="L32" s="319">
        <v>4065.7732640796576</v>
      </c>
      <c r="M32" s="319">
        <v>5518.5443226864209</v>
      </c>
      <c r="N32" s="319">
        <v>4935</v>
      </c>
      <c r="O32" s="319">
        <v>4441.7128304508633</v>
      </c>
      <c r="P32" s="319">
        <v>8899.9036189623421</v>
      </c>
      <c r="Q32" s="319">
        <v>6182</v>
      </c>
      <c r="R32" s="319">
        <v>3493</v>
      </c>
      <c r="T32" s="321" t="s">
        <v>176</v>
      </c>
      <c r="U32" s="319">
        <v>4177</v>
      </c>
      <c r="V32" s="319">
        <v>3405</v>
      </c>
      <c r="W32" s="320">
        <v>5268.6248843713074</v>
      </c>
      <c r="X32" s="319">
        <v>4473.8968208329325</v>
      </c>
      <c r="Y32" s="319">
        <v>3370.8</v>
      </c>
      <c r="Z32" s="319">
        <v>3986.9433791415477</v>
      </c>
      <c r="AA32" s="319">
        <v>6096.4127559755279</v>
      </c>
      <c r="AB32" s="319">
        <v>4886</v>
      </c>
      <c r="AC32" s="319">
        <v>3418</v>
      </c>
      <c r="AD32" s="319">
        <v>4202</v>
      </c>
      <c r="AE32" s="319">
        <v>3739.9831339419507</v>
      </c>
      <c r="AF32" s="319">
        <v>5074.1873695251315</v>
      </c>
      <c r="AG32" s="319">
        <v>4547</v>
      </c>
      <c r="AH32" s="319">
        <v>3810.6896119696089</v>
      </c>
      <c r="AI32" s="319">
        <v>7247.4282780531084</v>
      </c>
      <c r="AJ32" s="319">
        <v>5477</v>
      </c>
      <c r="AK32" s="319">
        <v>3184</v>
      </c>
      <c r="AN32" s="343"/>
      <c r="AO32" s="343"/>
    </row>
    <row r="33" spans="1:41">
      <c r="A33" s="318" t="s">
        <v>177</v>
      </c>
      <c r="B33" s="324">
        <v>4583</v>
      </c>
      <c r="C33" s="324">
        <v>3882</v>
      </c>
      <c r="D33" s="325">
        <v>6239.7523976164557</v>
      </c>
      <c r="E33" s="324">
        <v>6474.5322081059994</v>
      </c>
      <c r="F33" s="324">
        <v>4137.8813559322034</v>
      </c>
      <c r="G33" s="324">
        <v>4469.1506029014827</v>
      </c>
      <c r="H33" s="324">
        <v>6648.378212894334</v>
      </c>
      <c r="I33" s="324">
        <v>4995</v>
      </c>
      <c r="J33" s="324">
        <v>3854</v>
      </c>
      <c r="K33" s="324">
        <v>4465</v>
      </c>
      <c r="L33" s="324">
        <v>4012.6065781806274</v>
      </c>
      <c r="M33" s="324">
        <v>5446.2671396338819</v>
      </c>
      <c r="N33" s="324">
        <v>4912</v>
      </c>
      <c r="O33" s="324">
        <v>4336.2114496456807</v>
      </c>
      <c r="P33" s="324">
        <v>8767.5484073939988</v>
      </c>
      <c r="Q33" s="324">
        <v>6100</v>
      </c>
      <c r="R33" s="324">
        <v>3504</v>
      </c>
      <c r="S33" s="319"/>
      <c r="T33" s="321" t="s">
        <v>177</v>
      </c>
      <c r="U33" s="324">
        <v>3797</v>
      </c>
      <c r="V33" s="324">
        <v>3371</v>
      </c>
      <c r="W33" s="325">
        <v>4902.6749638197243</v>
      </c>
      <c r="X33" s="324">
        <v>5208.8173011437666</v>
      </c>
      <c r="Y33" s="324">
        <v>3356.536082474227</v>
      </c>
      <c r="Z33" s="324">
        <v>3829.3258193593906</v>
      </c>
      <c r="AA33" s="324">
        <v>6115.3239828650685</v>
      </c>
      <c r="AB33" s="324">
        <v>4588</v>
      </c>
      <c r="AC33" s="324">
        <v>3341</v>
      </c>
      <c r="AD33" s="324">
        <v>4084</v>
      </c>
      <c r="AE33" s="324">
        <v>3752.7370246549035</v>
      </c>
      <c r="AF33" s="324">
        <v>5067.3042151940917</v>
      </c>
      <c r="AG33" s="324">
        <v>4549</v>
      </c>
      <c r="AH33" s="324">
        <v>3750.2704227377353</v>
      </c>
      <c r="AI33" s="324">
        <v>7237.9020788869702</v>
      </c>
      <c r="AJ33" s="324">
        <v>5401</v>
      </c>
      <c r="AK33" s="324">
        <v>2978</v>
      </c>
      <c r="AN33" s="343"/>
      <c r="AO33" s="343"/>
    </row>
    <row r="34" spans="1:41">
      <c r="A34" s="318" t="s">
        <v>178</v>
      </c>
      <c r="B34" s="319">
        <v>4576</v>
      </c>
      <c r="C34" s="319">
        <v>3639</v>
      </c>
      <c r="D34" s="320">
        <v>6277.9000857863766</v>
      </c>
      <c r="E34" s="319">
        <v>6608.0425921441738</v>
      </c>
      <c r="F34" s="319">
        <v>3955.3491124260354</v>
      </c>
      <c r="G34" s="319">
        <v>4366.7496592745001</v>
      </c>
      <c r="H34" s="319">
        <v>6644</v>
      </c>
      <c r="I34" s="319">
        <v>4491</v>
      </c>
      <c r="J34" s="319">
        <v>3975</v>
      </c>
      <c r="K34" s="319">
        <v>4379.38</v>
      </c>
      <c r="L34" s="319">
        <v>4073.7577576811</v>
      </c>
      <c r="M34" s="319">
        <v>5406.2603114160665</v>
      </c>
      <c r="N34" s="319">
        <v>4908</v>
      </c>
      <c r="O34" s="319">
        <v>4434.3554322054806</v>
      </c>
      <c r="P34" s="319">
        <v>8606.0181767418817</v>
      </c>
      <c r="Q34" s="319">
        <v>5959</v>
      </c>
      <c r="R34" s="319">
        <v>3533</v>
      </c>
      <c r="S34" s="319"/>
      <c r="T34" s="321" t="s">
        <v>178</v>
      </c>
      <c r="U34" s="319">
        <v>3899</v>
      </c>
      <c r="V34" s="319">
        <v>3434</v>
      </c>
      <c r="W34" s="320">
        <v>5019.5689873027595</v>
      </c>
      <c r="X34" s="319">
        <v>4613.4785815665855</v>
      </c>
      <c r="Y34" s="319">
        <v>3115.8</v>
      </c>
      <c r="Z34" s="319">
        <v>3691.436417821456</v>
      </c>
      <c r="AA34" s="319">
        <v>5931</v>
      </c>
      <c r="AB34" s="319">
        <v>4917</v>
      </c>
      <c r="AC34" s="319">
        <v>3422</v>
      </c>
      <c r="AD34" s="319">
        <v>4004.98</v>
      </c>
      <c r="AE34" s="319">
        <v>3688.9923807487694</v>
      </c>
      <c r="AF34" s="319">
        <v>4807.0622886490901</v>
      </c>
      <c r="AG34" s="319">
        <v>4422</v>
      </c>
      <c r="AH34" s="319">
        <v>3807.6007881588403</v>
      </c>
      <c r="AI34" s="319">
        <v>6686.7997500369293</v>
      </c>
      <c r="AJ34" s="319">
        <v>4999</v>
      </c>
      <c r="AK34" s="319">
        <v>2867</v>
      </c>
      <c r="AN34" s="343"/>
      <c r="AO34" s="343"/>
    </row>
    <row r="35" spans="1:41">
      <c r="A35" s="318" t="s">
        <v>179</v>
      </c>
      <c r="B35" s="324">
        <v>4546</v>
      </c>
      <c r="C35" s="324">
        <v>3713</v>
      </c>
      <c r="D35" s="325">
        <v>6151.7263315580203</v>
      </c>
      <c r="E35" s="324">
        <v>6337.038981433996</v>
      </c>
      <c r="F35" s="324">
        <v>4000.7577319587631</v>
      </c>
      <c r="G35" s="324">
        <v>4338.0569751514513</v>
      </c>
      <c r="H35" s="324">
        <v>6488.5760657871697</v>
      </c>
      <c r="I35" s="324">
        <v>4858</v>
      </c>
      <c r="J35" s="324">
        <v>4058</v>
      </c>
      <c r="K35" s="324">
        <v>4436</v>
      </c>
      <c r="L35" s="324">
        <v>4062.4025500424441</v>
      </c>
      <c r="M35" s="324">
        <v>5657.1911119495599</v>
      </c>
      <c r="N35" s="324">
        <v>4890</v>
      </c>
      <c r="O35" s="324">
        <v>4170.8864410535216</v>
      </c>
      <c r="P35" s="324">
        <v>8637.9673220061959</v>
      </c>
      <c r="Q35" s="324">
        <v>5986</v>
      </c>
      <c r="R35" s="324">
        <v>3485</v>
      </c>
      <c r="T35" s="321" t="s">
        <v>179</v>
      </c>
      <c r="U35" s="324">
        <v>3728</v>
      </c>
      <c r="V35" s="324">
        <v>3349</v>
      </c>
      <c r="W35" s="325">
        <v>4943.0313723339495</v>
      </c>
      <c r="X35" s="324">
        <v>4563.6069881913809</v>
      </c>
      <c r="Y35" s="324">
        <v>3222.1442786069651</v>
      </c>
      <c r="Z35" s="324">
        <v>3706.7675874207525</v>
      </c>
      <c r="AA35" s="324">
        <v>5679.9151419724658</v>
      </c>
      <c r="AB35" s="324">
        <v>4703</v>
      </c>
      <c r="AC35" s="324">
        <v>3360</v>
      </c>
      <c r="AD35" s="324">
        <v>4079</v>
      </c>
      <c r="AE35" s="324">
        <v>3618.8681969730865</v>
      </c>
      <c r="AF35" s="324">
        <v>4931.5184327130146</v>
      </c>
      <c r="AG35" s="324">
        <v>4425</v>
      </c>
      <c r="AH35" s="324">
        <v>3741.0844328588378</v>
      </c>
      <c r="AI35" s="324">
        <v>6866.7048213342496</v>
      </c>
      <c r="AJ35" s="324">
        <v>4979</v>
      </c>
      <c r="AK35" s="324">
        <v>3314</v>
      </c>
      <c r="AN35" s="343"/>
      <c r="AO35" s="343"/>
    </row>
    <row r="36" spans="1:41">
      <c r="A36" s="318" t="s">
        <v>180</v>
      </c>
      <c r="B36" s="319">
        <v>4520</v>
      </c>
      <c r="C36" s="319">
        <v>3607</v>
      </c>
      <c r="D36" s="320">
        <v>6007.4921467860549</v>
      </c>
      <c r="E36" s="319">
        <v>6618.0619298217252</v>
      </c>
      <c r="F36" s="319">
        <v>3973.0150806398119</v>
      </c>
      <c r="G36" s="319">
        <v>4330.15270892226</v>
      </c>
      <c r="H36" s="319">
        <v>6585</v>
      </c>
      <c r="I36" s="319">
        <v>4935</v>
      </c>
      <c r="J36" s="319">
        <v>4018</v>
      </c>
      <c r="K36" s="319">
        <v>4400</v>
      </c>
      <c r="L36" s="319">
        <v>4246.3851462903822</v>
      </c>
      <c r="M36" s="319">
        <v>5628.4802841717983</v>
      </c>
      <c r="N36" s="319">
        <v>4910</v>
      </c>
      <c r="O36" s="319">
        <v>4151.6273534393067</v>
      </c>
      <c r="P36" s="319">
        <v>8544.233966365282</v>
      </c>
      <c r="Q36" s="319">
        <v>5984</v>
      </c>
      <c r="R36" s="319">
        <v>3516</v>
      </c>
      <c r="T36" s="321" t="s">
        <v>180</v>
      </c>
      <c r="U36" s="319">
        <v>3755</v>
      </c>
      <c r="V36" s="319">
        <v>3357</v>
      </c>
      <c r="W36" s="320">
        <v>4871.0523996969232</v>
      </c>
      <c r="X36" s="319">
        <v>4327.9253945993132</v>
      </c>
      <c r="Y36" s="319">
        <v>3253.8096429415859</v>
      </c>
      <c r="Z36" s="319">
        <v>3933.4949792507127</v>
      </c>
      <c r="AA36" s="319">
        <v>5884</v>
      </c>
      <c r="AB36" s="319">
        <v>4273</v>
      </c>
      <c r="AC36" s="319">
        <v>3469</v>
      </c>
      <c r="AD36" s="319">
        <v>4027.27</v>
      </c>
      <c r="AE36" s="319">
        <v>3832.1120800004205</v>
      </c>
      <c r="AF36" s="319">
        <v>5041.8019677139619</v>
      </c>
      <c r="AG36" s="319">
        <v>4462</v>
      </c>
      <c r="AH36" s="319">
        <v>3848.2849669403899</v>
      </c>
      <c r="AI36" s="319">
        <v>6971.053425216367</v>
      </c>
      <c r="AJ36" s="319">
        <v>5094</v>
      </c>
      <c r="AK36" s="319">
        <v>2895</v>
      </c>
    </row>
    <row r="37" spans="1:41">
      <c r="A37" s="318" t="s">
        <v>181</v>
      </c>
      <c r="B37" s="324">
        <v>4494</v>
      </c>
      <c r="C37" s="324">
        <v>3736</v>
      </c>
      <c r="D37" s="325">
        <v>6136.0277796680029</v>
      </c>
      <c r="E37" s="324">
        <v>6629</v>
      </c>
      <c r="F37" s="324">
        <v>3927.8730158730159</v>
      </c>
      <c r="G37" s="324">
        <v>4215.4140864429592</v>
      </c>
      <c r="H37" s="324">
        <v>6537</v>
      </c>
      <c r="I37" s="324">
        <v>4901</v>
      </c>
      <c r="J37" s="324">
        <v>3978</v>
      </c>
      <c r="K37" s="324">
        <v>4418</v>
      </c>
      <c r="L37" s="324">
        <v>4174.4314151983026</v>
      </c>
      <c r="M37" s="324">
        <v>5717.8716437028488</v>
      </c>
      <c r="N37" s="324">
        <v>4934</v>
      </c>
      <c r="O37" s="324">
        <v>4247.2346678414069</v>
      </c>
      <c r="P37" s="324">
        <v>8626.6287820258003</v>
      </c>
      <c r="Q37" s="324">
        <v>6098</v>
      </c>
      <c r="R37" s="324">
        <v>3447</v>
      </c>
      <c r="S37" s="326"/>
      <c r="T37" s="321" t="s">
        <v>181</v>
      </c>
      <c r="U37" s="324">
        <v>3670</v>
      </c>
      <c r="V37" s="324">
        <v>3403</v>
      </c>
      <c r="W37" s="325">
        <v>4798</v>
      </c>
      <c r="X37" s="324">
        <v>4623.9197804104833</v>
      </c>
      <c r="Y37" s="324">
        <v>3300.8267973856209</v>
      </c>
      <c r="Z37" s="324">
        <v>3908.9344268482487</v>
      </c>
      <c r="AA37" s="324">
        <v>5827</v>
      </c>
      <c r="AB37" s="324">
        <v>4392</v>
      </c>
      <c r="AC37" s="324">
        <v>3400</v>
      </c>
      <c r="AD37" s="324">
        <v>4018</v>
      </c>
      <c r="AE37" s="324">
        <v>3714.2195661899282</v>
      </c>
      <c r="AF37" s="324">
        <v>5062.0605320753639</v>
      </c>
      <c r="AG37" s="324">
        <v>4491</v>
      </c>
      <c r="AH37" s="324">
        <v>3825.0454671152606</v>
      </c>
      <c r="AI37" s="324">
        <v>7188.5675659378549</v>
      </c>
      <c r="AJ37" s="324">
        <v>5037</v>
      </c>
      <c r="AK37" s="324">
        <v>3141</v>
      </c>
      <c r="AL37" s="326"/>
      <c r="AN37" s="343"/>
      <c r="AO37" s="343"/>
    </row>
    <row r="38" spans="1:41">
      <c r="A38" s="318" t="s">
        <v>182</v>
      </c>
      <c r="B38" s="324">
        <v>4510</v>
      </c>
      <c r="C38" s="324">
        <v>4019</v>
      </c>
      <c r="D38" s="325">
        <v>6102.8248065134339</v>
      </c>
      <c r="E38" s="324">
        <v>6410</v>
      </c>
      <c r="F38" s="324">
        <v>3915.2649999999999</v>
      </c>
      <c r="G38" s="324">
        <v>4215.3231840167873</v>
      </c>
      <c r="H38" s="324">
        <v>6754.2201138519922</v>
      </c>
      <c r="I38" s="324">
        <v>4886</v>
      </c>
      <c r="J38" s="324">
        <v>3984</v>
      </c>
      <c r="K38" s="324">
        <v>4446</v>
      </c>
      <c r="L38" s="324">
        <v>3974.7389500422978</v>
      </c>
      <c r="M38" s="324">
        <v>5830.0570708496571</v>
      </c>
      <c r="N38" s="324">
        <v>4946</v>
      </c>
      <c r="O38" s="324">
        <v>4399.4521040078234</v>
      </c>
      <c r="P38" s="324">
        <v>8622.1758425114531</v>
      </c>
      <c r="Q38" s="324">
        <v>6096</v>
      </c>
      <c r="R38" s="324">
        <v>3473</v>
      </c>
      <c r="T38" s="321" t="s">
        <v>182</v>
      </c>
      <c r="U38" s="324">
        <v>3712</v>
      </c>
      <c r="V38" s="324">
        <v>3342</v>
      </c>
      <c r="W38" s="325">
        <v>4791</v>
      </c>
      <c r="X38" s="324">
        <v>4817</v>
      </c>
      <c r="Y38" s="324">
        <v>3377.6129032258063</v>
      </c>
      <c r="Z38" s="324">
        <v>3869.885639088488</v>
      </c>
      <c r="AA38" s="324">
        <v>5730.5145120472407</v>
      </c>
      <c r="AB38" s="324">
        <v>4382</v>
      </c>
      <c r="AC38" s="324">
        <v>3464</v>
      </c>
      <c r="AD38" s="324">
        <v>4004.7304411764717</v>
      </c>
      <c r="AE38" s="324">
        <v>3731.7789647841209</v>
      </c>
      <c r="AF38" s="324">
        <v>5008.4746999536428</v>
      </c>
      <c r="AG38" s="324">
        <v>4384</v>
      </c>
      <c r="AH38" s="324">
        <v>3797.4198047151353</v>
      </c>
      <c r="AI38" s="324">
        <v>7169.8190907402341</v>
      </c>
      <c r="AJ38" s="324">
        <v>5100</v>
      </c>
      <c r="AK38" s="324">
        <v>2994</v>
      </c>
      <c r="AL38" s="319"/>
    </row>
    <row r="39" spans="1:41" s="328" customFormat="1">
      <c r="A39" s="318" t="s">
        <v>183</v>
      </c>
      <c r="B39" s="324">
        <v>4450</v>
      </c>
      <c r="C39" s="324">
        <v>3536</v>
      </c>
      <c r="D39" s="325">
        <v>6073.0145937695352</v>
      </c>
      <c r="E39" s="324">
        <v>6492</v>
      </c>
      <c r="F39" s="324">
        <v>4045.5716945996273</v>
      </c>
      <c r="G39" s="324">
        <v>4186.4746267583951</v>
      </c>
      <c r="H39" s="324">
        <v>6682.3606340819024</v>
      </c>
      <c r="I39" s="324">
        <v>4884</v>
      </c>
      <c r="J39" s="324">
        <v>3915</v>
      </c>
      <c r="K39" s="324">
        <v>4428.3100000000004</v>
      </c>
      <c r="L39" s="324">
        <v>4231.2314276855404</v>
      </c>
      <c r="M39" s="324">
        <v>5742.1402808432522</v>
      </c>
      <c r="N39" s="324">
        <v>4908</v>
      </c>
      <c r="O39" s="324">
        <v>4315.4590903762437</v>
      </c>
      <c r="P39" s="324">
        <v>8690.6828682414125</v>
      </c>
      <c r="Q39" s="324">
        <v>5899</v>
      </c>
      <c r="R39" s="324">
        <v>3459</v>
      </c>
      <c r="T39" s="321" t="s">
        <v>183</v>
      </c>
      <c r="U39" s="324">
        <v>3685</v>
      </c>
      <c r="V39" s="324">
        <v>3416</v>
      </c>
      <c r="W39" s="325">
        <v>5021</v>
      </c>
      <c r="X39" s="324">
        <v>4716</v>
      </c>
      <c r="Y39" s="324">
        <v>3338.9583333333335</v>
      </c>
      <c r="Z39" s="324">
        <v>3738.872399519214</v>
      </c>
      <c r="AA39" s="324">
        <v>5937</v>
      </c>
      <c r="AB39" s="324">
        <v>4441</v>
      </c>
      <c r="AC39" s="324">
        <v>3421</v>
      </c>
      <c r="AD39" s="324">
        <v>4137.8722289156667</v>
      </c>
      <c r="AE39" s="324">
        <v>3793.8870190142547</v>
      </c>
      <c r="AF39" s="324">
        <v>4969.7142392234728</v>
      </c>
      <c r="AG39" s="324">
        <v>4455</v>
      </c>
      <c r="AH39" s="324">
        <v>3715.0248960722638</v>
      </c>
      <c r="AI39" s="324">
        <v>7331.508015813125</v>
      </c>
      <c r="AJ39" s="324">
        <v>5087</v>
      </c>
      <c r="AK39" s="324">
        <v>3179</v>
      </c>
      <c r="AL39" s="324"/>
    </row>
    <row r="40" spans="1:41" s="328" customFormat="1">
      <c r="A40" s="327" t="s">
        <v>184</v>
      </c>
      <c r="B40" s="324">
        <v>4443</v>
      </c>
      <c r="C40" s="324">
        <v>3758</v>
      </c>
      <c r="D40" s="325">
        <v>5858.0600952981085</v>
      </c>
      <c r="E40" s="324">
        <v>6657</v>
      </c>
      <c r="F40" s="324">
        <v>4026.9494949494951</v>
      </c>
      <c r="G40" s="324">
        <v>4174.1618259005245</v>
      </c>
      <c r="H40" s="324">
        <v>6644.1716981132076</v>
      </c>
      <c r="I40" s="324">
        <v>4831</v>
      </c>
      <c r="J40" s="324">
        <v>3907</v>
      </c>
      <c r="K40" s="324">
        <v>4405</v>
      </c>
      <c r="L40" s="324">
        <v>4096.6632513256745</v>
      </c>
      <c r="M40" s="324">
        <v>5805.9234061265915</v>
      </c>
      <c r="N40" s="324">
        <v>4933</v>
      </c>
      <c r="O40" s="324">
        <v>4288.7182913791612</v>
      </c>
      <c r="P40" s="324">
        <v>8625.7761802928908</v>
      </c>
      <c r="Q40" s="324">
        <v>5980</v>
      </c>
      <c r="R40" s="324">
        <v>3429</v>
      </c>
      <c r="T40" s="345" t="s">
        <v>184</v>
      </c>
      <c r="U40" s="324">
        <v>3701</v>
      </c>
      <c r="V40" s="324">
        <v>3514</v>
      </c>
      <c r="W40" s="325">
        <v>5023</v>
      </c>
      <c r="X40" s="324">
        <v>4734</v>
      </c>
      <c r="Y40" s="324">
        <v>3563.149152542373</v>
      </c>
      <c r="Z40" s="324">
        <v>3867.6935017647716</v>
      </c>
      <c r="AA40" s="324">
        <v>5929.6108999999997</v>
      </c>
      <c r="AB40" s="324">
        <v>4487</v>
      </c>
      <c r="AC40" s="324">
        <v>3361</v>
      </c>
      <c r="AD40" s="324">
        <v>4043.7409009009029</v>
      </c>
      <c r="AE40" s="324">
        <v>3783.8637115088745</v>
      </c>
      <c r="AF40" s="324">
        <v>4994.4887180579681</v>
      </c>
      <c r="AG40" s="324">
        <v>4551</v>
      </c>
      <c r="AH40" s="324">
        <v>3785.7185679259042</v>
      </c>
      <c r="AI40" s="324">
        <v>7365.2985337850669</v>
      </c>
      <c r="AJ40" s="324">
        <v>5100</v>
      </c>
      <c r="AK40" s="324">
        <v>3277</v>
      </c>
    </row>
    <row r="41" spans="1:41" s="328" customFormat="1">
      <c r="A41" s="327" t="s">
        <v>185</v>
      </c>
      <c r="B41" s="324">
        <v>4445</v>
      </c>
      <c r="C41" s="324">
        <v>3830</v>
      </c>
      <c r="D41" s="325">
        <v>5872.5876215583667</v>
      </c>
      <c r="E41" s="324">
        <v>6466</v>
      </c>
      <c r="F41" s="324">
        <v>3917.6117021276596</v>
      </c>
      <c r="G41" s="324">
        <v>4147.6476365085073</v>
      </c>
      <c r="H41" s="324">
        <v>6860.4801905225049</v>
      </c>
      <c r="I41" s="324">
        <v>4854</v>
      </c>
      <c r="J41" s="324">
        <v>3892</v>
      </c>
      <c r="K41" s="324">
        <v>4327.8500000000004</v>
      </c>
      <c r="L41" s="324">
        <v>4109.1761528545139</v>
      </c>
      <c r="M41" s="324">
        <v>5693.8396405687708</v>
      </c>
      <c r="N41" s="324">
        <v>4953</v>
      </c>
      <c r="O41" s="324">
        <v>4345.7635169875748</v>
      </c>
      <c r="P41" s="324">
        <v>8635.8456595996649</v>
      </c>
      <c r="Q41" s="324">
        <v>6017</v>
      </c>
      <c r="R41" s="324">
        <v>3509</v>
      </c>
      <c r="T41" s="345" t="s">
        <v>185</v>
      </c>
      <c r="U41" s="324">
        <v>3702</v>
      </c>
      <c r="V41" s="324">
        <v>3450</v>
      </c>
      <c r="W41" s="325">
        <v>5008</v>
      </c>
      <c r="X41" s="324">
        <v>4617</v>
      </c>
      <c r="Y41" s="324">
        <v>3347.7126865671644</v>
      </c>
      <c r="Z41" s="324">
        <v>3703.3283190133548</v>
      </c>
      <c r="AA41" s="324">
        <v>5833.8221394326038</v>
      </c>
      <c r="AB41" s="324">
        <v>4444</v>
      </c>
      <c r="AC41" s="324">
        <v>3490</v>
      </c>
      <c r="AD41" s="324">
        <v>4006.8874550898181</v>
      </c>
      <c r="AE41" s="324">
        <v>3900.6438092625312</v>
      </c>
      <c r="AF41" s="324">
        <v>5010.1814954412539</v>
      </c>
      <c r="AG41" s="324">
        <v>4582</v>
      </c>
      <c r="AH41" s="324">
        <v>3937.2297535135303</v>
      </c>
      <c r="AI41" s="324">
        <v>7386.7222473108686</v>
      </c>
      <c r="AJ41" s="324">
        <v>5194</v>
      </c>
      <c r="AK41" s="324">
        <v>2990</v>
      </c>
    </row>
    <row r="42" spans="1:41" s="328" customFormat="1">
      <c r="A42" s="318" t="s">
        <v>186</v>
      </c>
      <c r="B42" s="319">
        <v>4423</v>
      </c>
      <c r="C42" s="319">
        <v>3685</v>
      </c>
      <c r="D42" s="320">
        <v>5981.7503685353231</v>
      </c>
      <c r="E42" s="319">
        <v>6324.0424016171246</v>
      </c>
      <c r="F42" s="319">
        <v>3928.2504570383912</v>
      </c>
      <c r="G42" s="319">
        <v>4053.2904276039399</v>
      </c>
      <c r="H42" s="319">
        <v>7030</v>
      </c>
      <c r="I42" s="319">
        <v>4844</v>
      </c>
      <c r="J42" s="319">
        <v>3923</v>
      </c>
      <c r="K42" s="319">
        <v>4347.68</v>
      </c>
      <c r="L42" s="319">
        <v>4141.3022177878966</v>
      </c>
      <c r="M42" s="319">
        <v>5847.7370797418043</v>
      </c>
      <c r="N42" s="319">
        <v>4959</v>
      </c>
      <c r="O42" s="319">
        <v>4352.910240973205</v>
      </c>
      <c r="P42" s="319">
        <v>8607.9194811783018</v>
      </c>
      <c r="Q42" s="319">
        <v>5901</v>
      </c>
      <c r="R42" s="319">
        <v>3480</v>
      </c>
      <c r="T42" s="321" t="s">
        <v>186</v>
      </c>
      <c r="U42" s="319">
        <v>3665</v>
      </c>
      <c r="V42" s="319">
        <v>3531</v>
      </c>
      <c r="W42" s="320">
        <v>5166.4162629776329</v>
      </c>
      <c r="X42" s="319">
        <v>4873.8188641395309</v>
      </c>
      <c r="Y42" s="319">
        <v>3541.6304347826085</v>
      </c>
      <c r="Z42" s="319">
        <v>3663.4594424785555</v>
      </c>
      <c r="AA42" s="319">
        <v>6197</v>
      </c>
      <c r="AB42" s="319">
        <v>4424</v>
      </c>
      <c r="AC42" s="319">
        <v>3342</v>
      </c>
      <c r="AD42" s="319">
        <v>4055</v>
      </c>
      <c r="AE42" s="319">
        <v>3784.9775356446057</v>
      </c>
      <c r="AF42" s="319">
        <v>4969.5696082226123</v>
      </c>
      <c r="AG42" s="319">
        <v>4485</v>
      </c>
      <c r="AH42" s="319">
        <v>3740.8255091995234</v>
      </c>
      <c r="AI42" s="319">
        <v>7334.787728555073</v>
      </c>
      <c r="AJ42" s="319">
        <v>5245</v>
      </c>
      <c r="AK42" s="319">
        <v>2985</v>
      </c>
    </row>
    <row r="43" spans="1:41" s="328" customFormat="1">
      <c r="A43" s="318" t="s">
        <v>187</v>
      </c>
      <c r="B43" s="329">
        <v>4463</v>
      </c>
      <c r="C43" s="329">
        <v>3765</v>
      </c>
      <c r="D43" s="330">
        <v>5949.3103068501487</v>
      </c>
      <c r="E43" s="329">
        <v>6187.4284116625622</v>
      </c>
      <c r="F43" s="331">
        <v>3978.2147563842636</v>
      </c>
      <c r="G43" s="331">
        <v>4028.7894040851606</v>
      </c>
      <c r="H43" s="331">
        <v>6977.5304878048782</v>
      </c>
      <c r="I43" s="331">
        <v>4953</v>
      </c>
      <c r="J43" s="331">
        <v>3865</v>
      </c>
      <c r="K43" s="331">
        <v>4325.1000000000004</v>
      </c>
      <c r="L43" s="331">
        <v>4157.0107360541342</v>
      </c>
      <c r="M43" s="331">
        <v>5830.8094438261896</v>
      </c>
      <c r="N43" s="331">
        <v>5010</v>
      </c>
      <c r="O43" s="331">
        <v>4420.6082573025069</v>
      </c>
      <c r="P43" s="331">
        <v>8552.5150451045538</v>
      </c>
      <c r="Q43" s="331">
        <v>5812</v>
      </c>
      <c r="R43" s="331">
        <v>3443</v>
      </c>
      <c r="T43" s="321" t="s">
        <v>187</v>
      </c>
      <c r="U43" s="329">
        <v>3745</v>
      </c>
      <c r="V43" s="329">
        <v>3567</v>
      </c>
      <c r="W43" s="330">
        <v>5112.6959512519334</v>
      </c>
      <c r="X43" s="329">
        <v>5125.7349674221696</v>
      </c>
      <c r="Y43" s="331">
        <v>3444.0945843176123</v>
      </c>
      <c r="Z43" s="331">
        <v>3716.8130657658867</v>
      </c>
      <c r="AA43" s="331">
        <v>6157.1921154143483</v>
      </c>
      <c r="AB43" s="331">
        <v>4386</v>
      </c>
      <c r="AC43" s="331">
        <v>3442</v>
      </c>
      <c r="AD43" s="331">
        <v>4025.85</v>
      </c>
      <c r="AE43" s="331">
        <v>3861.4824608607746</v>
      </c>
      <c r="AF43" s="331">
        <v>4984.7374537151227</v>
      </c>
      <c r="AG43" s="331">
        <v>4533</v>
      </c>
      <c r="AH43" s="331">
        <v>3819.1940660437413</v>
      </c>
      <c r="AI43" s="331">
        <v>7308.4740387315178</v>
      </c>
      <c r="AJ43" s="331">
        <v>5116</v>
      </c>
      <c r="AK43" s="331">
        <v>2897</v>
      </c>
    </row>
    <row r="44" spans="1:41" s="328" customFormat="1">
      <c r="A44" s="327" t="s">
        <v>188</v>
      </c>
      <c r="B44" s="329">
        <v>4402</v>
      </c>
      <c r="C44" s="329">
        <v>3949</v>
      </c>
      <c r="D44" s="330">
        <v>5993.1709384618944</v>
      </c>
      <c r="E44" s="329">
        <v>6312.0314016390721</v>
      </c>
      <c r="F44" s="331">
        <v>3936.1510204081633</v>
      </c>
      <c r="G44" s="331">
        <v>4066.8583524270884</v>
      </c>
      <c r="H44" s="331">
        <v>6947.7599040510131</v>
      </c>
      <c r="I44" s="331">
        <v>4884</v>
      </c>
      <c r="J44" s="331">
        <v>3872</v>
      </c>
      <c r="K44" s="331">
        <v>4340</v>
      </c>
      <c r="L44" s="331">
        <v>4200.0912767591499</v>
      </c>
      <c r="M44" s="331">
        <v>5408.8474224437723</v>
      </c>
      <c r="N44" s="331">
        <v>4973</v>
      </c>
      <c r="O44" s="331">
        <v>4210.9255597576885</v>
      </c>
      <c r="P44" s="331">
        <v>8565.0264996862243</v>
      </c>
      <c r="Q44" s="331">
        <v>5930</v>
      </c>
      <c r="R44" s="331">
        <v>3421</v>
      </c>
      <c r="T44" s="345" t="s">
        <v>188</v>
      </c>
      <c r="U44" s="329">
        <v>3857</v>
      </c>
      <c r="V44" s="329">
        <v>3573</v>
      </c>
      <c r="W44" s="330">
        <v>5114</v>
      </c>
      <c r="X44" s="329">
        <v>4962.246775421444</v>
      </c>
      <c r="Y44" s="331">
        <v>3434.1392405063293</v>
      </c>
      <c r="Z44" s="331">
        <v>3684.4172737627728</v>
      </c>
      <c r="AA44" s="331">
        <v>6095.1575246132206</v>
      </c>
      <c r="AB44" s="331">
        <v>4534</v>
      </c>
      <c r="AC44" s="331">
        <v>3376</v>
      </c>
      <c r="AD44" s="331">
        <v>4047</v>
      </c>
      <c r="AE44" s="331">
        <v>3948.9460037905906</v>
      </c>
      <c r="AF44" s="331">
        <v>5098.8624005564434</v>
      </c>
      <c r="AG44" s="331">
        <v>4435</v>
      </c>
      <c r="AH44" s="331">
        <v>3892.6304369529798</v>
      </c>
      <c r="AI44" s="331">
        <v>7447.388579387467</v>
      </c>
      <c r="AJ44" s="331">
        <v>5263</v>
      </c>
      <c r="AK44" s="331">
        <v>3101</v>
      </c>
    </row>
    <row r="45" spans="1:41" s="328" customFormat="1">
      <c r="A45" s="327" t="s">
        <v>189</v>
      </c>
      <c r="B45" s="329">
        <v>4456</v>
      </c>
      <c r="C45" s="329">
        <v>3774</v>
      </c>
      <c r="D45" s="330">
        <v>6132.55</v>
      </c>
      <c r="E45" s="329">
        <v>6402.07</v>
      </c>
      <c r="F45" s="331">
        <v>3909.226234981812</v>
      </c>
      <c r="G45" s="331">
        <v>4034.5144368134283</v>
      </c>
      <c r="H45" s="331">
        <v>6794.8049654642909</v>
      </c>
      <c r="I45" s="331">
        <v>4893</v>
      </c>
      <c r="J45" s="331">
        <v>3850</v>
      </c>
      <c r="K45" s="331">
        <v>4313</v>
      </c>
      <c r="L45" s="331">
        <v>4232.3443299611517</v>
      </c>
      <c r="M45" s="331">
        <v>5729.9500714285386</v>
      </c>
      <c r="N45" s="331">
        <v>4954</v>
      </c>
      <c r="O45" s="331">
        <v>4245.0429137587835</v>
      </c>
      <c r="P45" s="331">
        <v>8655.3381260269562</v>
      </c>
      <c r="Q45" s="331">
        <v>5914</v>
      </c>
      <c r="R45" s="331">
        <v>3439</v>
      </c>
      <c r="T45" s="345" t="s">
        <v>189</v>
      </c>
      <c r="U45" s="329">
        <v>3890</v>
      </c>
      <c r="V45" s="329">
        <v>3562</v>
      </c>
      <c r="W45" s="330">
        <v>5441.34</v>
      </c>
      <c r="X45" s="329">
        <v>4879.4399999999996</v>
      </c>
      <c r="Y45" s="331">
        <v>3442.3049085453817</v>
      </c>
      <c r="Z45" s="331">
        <v>3589.4434256704853</v>
      </c>
      <c r="AA45" s="331">
        <v>5938.9033771205213</v>
      </c>
      <c r="AB45" s="331">
        <v>4561</v>
      </c>
      <c r="AC45" s="331">
        <v>3341</v>
      </c>
      <c r="AD45" s="331">
        <v>4060</v>
      </c>
      <c r="AE45" s="331">
        <v>3837.5830034818573</v>
      </c>
      <c r="AF45" s="331">
        <v>5060.4260685593408</v>
      </c>
      <c r="AG45" s="331">
        <v>4463</v>
      </c>
      <c r="AH45" s="331">
        <v>3744.7775114403817</v>
      </c>
      <c r="AI45" s="331">
        <v>7401.1062060000004</v>
      </c>
      <c r="AJ45" s="331">
        <v>5177</v>
      </c>
      <c r="AK45" s="331">
        <v>3146</v>
      </c>
    </row>
    <row r="46" spans="1:41" s="328" customFormat="1">
      <c r="A46" s="318" t="s">
        <v>190</v>
      </c>
      <c r="B46" s="329">
        <v>4488</v>
      </c>
      <c r="C46" s="329">
        <v>3875</v>
      </c>
      <c r="D46" s="330">
        <v>6192.65</v>
      </c>
      <c r="E46" s="329">
        <v>6406.7</v>
      </c>
      <c r="F46" s="331">
        <v>3920.0916905444128</v>
      </c>
      <c r="G46" s="331">
        <v>4024.666187682365</v>
      </c>
      <c r="H46" s="331">
        <v>6827.4931888524052</v>
      </c>
      <c r="I46" s="331">
        <v>4940</v>
      </c>
      <c r="J46" s="331">
        <v>3940</v>
      </c>
      <c r="K46" s="331">
        <v>4377</v>
      </c>
      <c r="L46" s="331">
        <v>4186.5244989605389</v>
      </c>
      <c r="M46" s="331">
        <v>5938.6682301367482</v>
      </c>
      <c r="N46" s="331">
        <v>4919</v>
      </c>
      <c r="O46" s="331">
        <v>4414.2314011630715</v>
      </c>
      <c r="P46" s="331">
        <v>8658</v>
      </c>
      <c r="Q46" s="331">
        <v>5951</v>
      </c>
      <c r="R46" s="331">
        <v>3447</v>
      </c>
      <c r="S46" s="319"/>
      <c r="T46" s="321" t="s">
        <v>190</v>
      </c>
      <c r="U46" s="319">
        <v>3986</v>
      </c>
      <c r="V46" s="319">
        <v>3574</v>
      </c>
      <c r="W46" s="330">
        <v>5364</v>
      </c>
      <c r="X46" s="329">
        <v>4699.13</v>
      </c>
      <c r="Y46" s="331">
        <v>3531.0373333333332</v>
      </c>
      <c r="Z46" s="331">
        <v>3611.5252784391259</v>
      </c>
      <c r="AA46" s="331">
        <v>5884.1205694484188</v>
      </c>
      <c r="AB46" s="331">
        <v>4456</v>
      </c>
      <c r="AC46" s="331">
        <v>3277</v>
      </c>
      <c r="AD46" s="331">
        <v>4109</v>
      </c>
      <c r="AE46" s="331">
        <v>3805.0643856611691</v>
      </c>
      <c r="AF46" s="331">
        <v>5055.7181550737241</v>
      </c>
      <c r="AG46" s="331">
        <v>4623</v>
      </c>
      <c r="AH46" s="331">
        <v>3799.0214342645991</v>
      </c>
      <c r="AI46" s="331">
        <v>7433.7497782149485</v>
      </c>
      <c r="AJ46" s="331">
        <v>5216</v>
      </c>
      <c r="AK46" s="331">
        <v>3086</v>
      </c>
      <c r="AL46" s="319"/>
    </row>
    <row r="47" spans="1:41" s="328" customFormat="1">
      <c r="A47" s="318" t="s">
        <v>191</v>
      </c>
      <c r="B47" s="324">
        <v>4536</v>
      </c>
      <c r="C47" s="324">
        <v>3834</v>
      </c>
      <c r="D47" s="325">
        <v>6319</v>
      </c>
      <c r="E47" s="324">
        <v>6795.02</v>
      </c>
      <c r="F47" s="324">
        <v>3970.7253748023691</v>
      </c>
      <c r="G47" s="324">
        <v>3998.3274656835715</v>
      </c>
      <c r="H47" s="324">
        <v>6756.3232812017659</v>
      </c>
      <c r="I47" s="331">
        <v>4979</v>
      </c>
      <c r="J47" s="324">
        <v>4009</v>
      </c>
      <c r="K47" s="331">
        <v>4379.8</v>
      </c>
      <c r="L47" s="331">
        <v>4221.2029586863491</v>
      </c>
      <c r="M47" s="331">
        <v>6040.00613276082</v>
      </c>
      <c r="N47" s="324">
        <v>4917</v>
      </c>
      <c r="O47" s="324">
        <v>4344.6737151562402</v>
      </c>
      <c r="P47" s="324">
        <v>8720.9118422797801</v>
      </c>
      <c r="Q47" s="324">
        <v>5984</v>
      </c>
      <c r="R47" s="324">
        <v>3500</v>
      </c>
      <c r="S47" s="319"/>
      <c r="T47" s="321" t="s">
        <v>191</v>
      </c>
      <c r="U47" s="324">
        <v>4000</v>
      </c>
      <c r="V47" s="324">
        <v>3715</v>
      </c>
      <c r="W47" s="325">
        <v>5521</v>
      </c>
      <c r="X47" s="324">
        <v>5154.79</v>
      </c>
      <c r="Y47" s="324">
        <v>3499.9849807385813</v>
      </c>
      <c r="Z47" s="324">
        <v>3559.0305999145535</v>
      </c>
      <c r="AA47" s="324">
        <v>5740.2538377049968</v>
      </c>
      <c r="AB47" s="324">
        <v>4549</v>
      </c>
      <c r="AC47" s="324">
        <v>3347</v>
      </c>
      <c r="AD47" s="324">
        <v>4116.42</v>
      </c>
      <c r="AE47" s="324">
        <v>3923.5939301329872</v>
      </c>
      <c r="AF47" s="324">
        <v>5170.1658929255027</v>
      </c>
      <c r="AG47" s="324">
        <v>4591</v>
      </c>
      <c r="AH47" s="324">
        <v>4001.3433086016762</v>
      </c>
      <c r="AI47" s="324">
        <v>7355.3848567645691</v>
      </c>
      <c r="AJ47" s="324">
        <v>5201</v>
      </c>
      <c r="AK47" s="324">
        <v>3060</v>
      </c>
      <c r="AL47" s="319"/>
    </row>
    <row r="48" spans="1:41">
      <c r="A48" s="327" t="s">
        <v>192</v>
      </c>
      <c r="B48" s="319">
        <v>4578</v>
      </c>
      <c r="C48" s="319">
        <v>3909</v>
      </c>
      <c r="D48" s="320">
        <v>6226.18</v>
      </c>
      <c r="E48" s="319">
        <v>6729.56</v>
      </c>
      <c r="F48" s="319">
        <v>3988.0511531410284</v>
      </c>
      <c r="G48" s="319">
        <v>4054.1540935343191</v>
      </c>
      <c r="H48" s="319">
        <v>6837</v>
      </c>
      <c r="I48" s="319">
        <v>4982</v>
      </c>
      <c r="J48" s="319">
        <v>4036</v>
      </c>
      <c r="K48" s="319">
        <v>4355.8500000000004</v>
      </c>
      <c r="L48" s="319">
        <v>4365.7359140584776</v>
      </c>
      <c r="M48" s="319">
        <v>6092.9115486542942</v>
      </c>
      <c r="N48" s="319">
        <v>4949</v>
      </c>
      <c r="O48" s="319">
        <v>4400.8264788812685</v>
      </c>
      <c r="P48" s="319">
        <v>8777.9413432623805</v>
      </c>
      <c r="Q48" s="319">
        <v>6062</v>
      </c>
      <c r="R48" s="319">
        <v>3510</v>
      </c>
      <c r="S48" s="319"/>
      <c r="T48" s="345" t="s">
        <v>192</v>
      </c>
      <c r="U48" s="324">
        <v>3933</v>
      </c>
      <c r="V48" s="324">
        <v>3692</v>
      </c>
      <c r="W48" s="325">
        <v>5555.35</v>
      </c>
      <c r="X48" s="324">
        <v>5030.2299999999996</v>
      </c>
      <c r="Y48" s="324">
        <v>3636.4708517030563</v>
      </c>
      <c r="Z48" s="324">
        <v>3617.0602723871893</v>
      </c>
      <c r="AA48" s="324">
        <v>5820</v>
      </c>
      <c r="AB48" s="331">
        <v>4571</v>
      </c>
      <c r="AC48" s="324">
        <v>3284</v>
      </c>
      <c r="AD48" s="324">
        <v>4181.04</v>
      </c>
      <c r="AE48" s="324">
        <v>3910.1261620522509</v>
      </c>
      <c r="AF48" s="324">
        <v>5154.2601432125039</v>
      </c>
      <c r="AG48" s="324">
        <v>4514</v>
      </c>
      <c r="AH48" s="324">
        <v>4064.9411208257457</v>
      </c>
      <c r="AI48" s="324">
        <v>7308.6098234668807</v>
      </c>
      <c r="AJ48" s="324">
        <v>5332.1342516023069</v>
      </c>
      <c r="AK48" s="324">
        <v>3267</v>
      </c>
      <c r="AL48" s="319"/>
    </row>
    <row r="49" spans="1:38">
      <c r="A49" s="327" t="s">
        <v>193</v>
      </c>
      <c r="B49" s="319">
        <v>4568</v>
      </c>
      <c r="C49" s="319">
        <v>4048</v>
      </c>
      <c r="D49" s="320">
        <v>6448.6</v>
      </c>
      <c r="E49" s="319">
        <v>6701.46</v>
      </c>
      <c r="F49" s="319">
        <v>3957.2041425549287</v>
      </c>
      <c r="G49" s="319">
        <v>4008.0092044584126</v>
      </c>
      <c r="H49" s="319">
        <v>6910</v>
      </c>
      <c r="I49" s="319">
        <v>4983</v>
      </c>
      <c r="J49" s="319">
        <v>4096</v>
      </c>
      <c r="K49" s="319">
        <v>4380</v>
      </c>
      <c r="L49" s="319">
        <v>4253.5830854164333</v>
      </c>
      <c r="M49" s="319">
        <v>6122.6784092076523</v>
      </c>
      <c r="N49" s="319">
        <v>4940</v>
      </c>
      <c r="O49" s="319">
        <v>4383.7855973741562</v>
      </c>
      <c r="P49" s="319">
        <v>8706.963953949904</v>
      </c>
      <c r="Q49" s="319">
        <v>6165</v>
      </c>
      <c r="R49" s="319">
        <v>3588</v>
      </c>
      <c r="S49" s="319"/>
      <c r="T49" s="345" t="s">
        <v>193</v>
      </c>
      <c r="U49" s="324">
        <v>4078</v>
      </c>
      <c r="V49" s="324">
        <v>3782</v>
      </c>
      <c r="W49" s="325">
        <v>5609.67</v>
      </c>
      <c r="X49" s="324">
        <v>5150.7299999999996</v>
      </c>
      <c r="Y49" s="324">
        <v>3577.1444984613781</v>
      </c>
      <c r="Z49" s="324">
        <v>3434.7941977029932</v>
      </c>
      <c r="AA49" s="324">
        <v>5942</v>
      </c>
      <c r="AB49" s="331">
        <v>4698</v>
      </c>
      <c r="AC49" s="324">
        <v>3417</v>
      </c>
      <c r="AD49" s="324">
        <v>4114</v>
      </c>
      <c r="AE49" s="324">
        <v>3988.4158226919108</v>
      </c>
      <c r="AF49" s="324">
        <v>5239.0297601382317</v>
      </c>
      <c r="AG49" s="324">
        <v>4642</v>
      </c>
      <c r="AH49" s="324">
        <v>3998.2455306189618</v>
      </c>
      <c r="AI49" s="324">
        <v>7231.4735274789136</v>
      </c>
      <c r="AJ49" s="324">
        <v>5480</v>
      </c>
      <c r="AK49" s="324">
        <v>3064</v>
      </c>
      <c r="AL49" s="319"/>
    </row>
    <row r="50" spans="1:38">
      <c r="A50" s="327" t="s">
        <v>214</v>
      </c>
      <c r="B50" s="319">
        <v>4580</v>
      </c>
      <c r="C50" s="319">
        <v>4123</v>
      </c>
      <c r="D50" s="320">
        <v>6565.6720316301535</v>
      </c>
      <c r="E50" s="319">
        <v>6822.4497061956372</v>
      </c>
      <c r="F50" s="319">
        <v>3929.432481751825</v>
      </c>
      <c r="G50" s="319">
        <v>4091.0440864944312</v>
      </c>
      <c r="H50" s="319">
        <v>6859.1318615342007</v>
      </c>
      <c r="I50" s="319">
        <v>5047</v>
      </c>
      <c r="J50" s="319">
        <v>4149</v>
      </c>
      <c r="K50" s="319">
        <v>4436.6220000000003</v>
      </c>
      <c r="L50" s="319">
        <v>4390.3891802063945</v>
      </c>
      <c r="M50" s="319">
        <v>5966.004796436775</v>
      </c>
      <c r="N50" s="319">
        <v>4995</v>
      </c>
      <c r="O50" s="319">
        <v>4461.3536157890458</v>
      </c>
      <c r="P50" s="319">
        <v>8815.7344274266561</v>
      </c>
      <c r="Q50" s="319">
        <v>6253</v>
      </c>
      <c r="R50" s="319">
        <v>3596</v>
      </c>
      <c r="S50" s="319"/>
      <c r="T50" s="321" t="s">
        <v>214</v>
      </c>
      <c r="U50" s="324">
        <v>4015</v>
      </c>
      <c r="V50" s="324">
        <v>3779</v>
      </c>
      <c r="W50" s="325">
        <v>5778.4937294171195</v>
      </c>
      <c r="X50" s="324">
        <v>4970.9453825667524</v>
      </c>
      <c r="Y50" s="324">
        <v>3527.5269922879179</v>
      </c>
      <c r="Z50" s="324">
        <v>3501.5065193553223</v>
      </c>
      <c r="AA50" s="324">
        <v>5979.1580484596634</v>
      </c>
      <c r="AB50" s="331">
        <v>4656</v>
      </c>
      <c r="AC50" s="324">
        <v>3509</v>
      </c>
      <c r="AD50" s="324">
        <v>4091.2109999999998</v>
      </c>
      <c r="AE50" s="324">
        <v>3999.452709788859</v>
      </c>
      <c r="AF50" s="324">
        <v>5153.7545907091862</v>
      </c>
      <c r="AG50" s="324">
        <v>4651</v>
      </c>
      <c r="AH50" s="324">
        <v>4024.278626766938</v>
      </c>
      <c r="AI50" s="324">
        <v>7428.8475388316256</v>
      </c>
      <c r="AJ50" s="324">
        <v>5390</v>
      </c>
      <c r="AK50" s="324">
        <v>3110</v>
      </c>
      <c r="AL50" s="319"/>
    </row>
    <row r="51" spans="1:38">
      <c r="A51" s="327" t="s">
        <v>215</v>
      </c>
      <c r="B51" s="319">
        <v>4597</v>
      </c>
      <c r="C51" s="319">
        <v>4195</v>
      </c>
      <c r="D51" s="320">
        <v>6969.5215172449944</v>
      </c>
      <c r="E51" s="319">
        <v>7186.2661474827455</v>
      </c>
      <c r="F51" s="319">
        <v>3944.791958041958</v>
      </c>
      <c r="G51" s="319">
        <v>4064.9234421644846</v>
      </c>
      <c r="H51" s="319">
        <v>6992.4949762200467</v>
      </c>
      <c r="I51" s="319">
        <v>5073</v>
      </c>
      <c r="J51" s="319">
        <v>4203</v>
      </c>
      <c r="K51" s="319">
        <v>4471.2629999999999</v>
      </c>
      <c r="L51" s="319">
        <v>4515.2291990972681</v>
      </c>
      <c r="M51" s="319">
        <v>6079.5231558490068</v>
      </c>
      <c r="N51" s="319">
        <v>5023</v>
      </c>
      <c r="O51" s="319">
        <v>4469.0374022408396</v>
      </c>
      <c r="P51" s="319">
        <v>8884.9676643320145</v>
      </c>
      <c r="Q51" s="319">
        <v>6267</v>
      </c>
      <c r="R51" s="319">
        <v>3599</v>
      </c>
      <c r="S51" s="319"/>
      <c r="T51" s="321" t="s">
        <v>215</v>
      </c>
      <c r="U51" s="324">
        <v>4040</v>
      </c>
      <c r="V51" s="324">
        <v>3792</v>
      </c>
      <c r="W51" s="325">
        <v>6030.4699017128005</v>
      </c>
      <c r="X51" s="324">
        <v>5753.7385696454166</v>
      </c>
      <c r="Y51" s="324">
        <v>3551.3147208121827</v>
      </c>
      <c r="Z51" s="324">
        <v>3612.2059232893839</v>
      </c>
      <c r="AA51" s="324">
        <v>6038.0284749682005</v>
      </c>
      <c r="AB51" s="331">
        <v>4619</v>
      </c>
      <c r="AC51" s="324">
        <v>3582</v>
      </c>
      <c r="AD51" s="324">
        <v>4260.357</v>
      </c>
      <c r="AE51" s="324">
        <v>4228.018283022082</v>
      </c>
      <c r="AF51" s="324">
        <v>5463.4573383724246</v>
      </c>
      <c r="AG51" s="324">
        <v>4763</v>
      </c>
      <c r="AH51" s="324">
        <v>4173.4283203202112</v>
      </c>
      <c r="AI51" s="324">
        <v>7820.9099008749727</v>
      </c>
      <c r="AJ51" s="324">
        <v>5445</v>
      </c>
      <c r="AK51" s="324">
        <v>3393</v>
      </c>
      <c r="AL51" s="319"/>
    </row>
    <row r="52" spans="1:38">
      <c r="A52" s="327" t="s">
        <v>216</v>
      </c>
      <c r="B52" s="319">
        <v>4597</v>
      </c>
      <c r="C52" s="319">
        <v>4285</v>
      </c>
      <c r="D52" s="320">
        <v>7035.25</v>
      </c>
      <c r="E52" s="319">
        <v>7204.31</v>
      </c>
      <c r="F52" s="319">
        <v>3899.1949458483755</v>
      </c>
      <c r="G52" s="319">
        <v>4117.1661680560301</v>
      </c>
      <c r="H52" s="319">
        <v>7204.8046943650852</v>
      </c>
      <c r="I52" s="319">
        <v>5102</v>
      </c>
      <c r="J52" s="319">
        <v>4241</v>
      </c>
      <c r="K52" s="319">
        <v>4449</v>
      </c>
      <c r="L52" s="319">
        <v>4580.9401872072212</v>
      </c>
      <c r="M52" s="319">
        <v>6052.3591735429354</v>
      </c>
      <c r="N52" s="319">
        <v>5121</v>
      </c>
      <c r="O52" s="319">
        <v>4672.459384706468</v>
      </c>
      <c r="P52" s="319">
        <v>9008.7110932939431</v>
      </c>
      <c r="Q52" s="319">
        <v>6293</v>
      </c>
      <c r="R52" s="319">
        <v>3617</v>
      </c>
      <c r="S52" s="319"/>
      <c r="T52" s="345" t="s">
        <v>216</v>
      </c>
      <c r="U52" s="319">
        <v>3998</v>
      </c>
      <c r="V52" s="319">
        <v>3987</v>
      </c>
      <c r="W52" s="320">
        <v>6065.28</v>
      </c>
      <c r="X52" s="319">
        <v>5798.89</v>
      </c>
      <c r="Y52" s="319">
        <v>3805.4863013698632</v>
      </c>
      <c r="Z52" s="319">
        <v>3652.7440985692197</v>
      </c>
      <c r="AA52" s="319">
        <v>6347.3785572262523</v>
      </c>
      <c r="AB52" s="319">
        <v>4766</v>
      </c>
      <c r="AC52" s="319">
        <v>3762</v>
      </c>
      <c r="AD52" s="319">
        <v>4205.2190000000001</v>
      </c>
      <c r="AE52" s="319">
        <v>4231.0119567504935</v>
      </c>
      <c r="AF52" s="319">
        <v>5421.6497538066769</v>
      </c>
      <c r="AG52" s="319">
        <v>4744</v>
      </c>
      <c r="AH52" s="319">
        <v>4317.5627162033252</v>
      </c>
      <c r="AI52" s="319">
        <v>7414.5790790269039</v>
      </c>
      <c r="AJ52" s="319">
        <v>5764</v>
      </c>
      <c r="AK52" s="319">
        <v>3336</v>
      </c>
      <c r="AL52" s="319"/>
    </row>
    <row r="53" spans="1:38" ht="13.5" thickBot="1">
      <c r="A53" s="327" t="s">
        <v>217</v>
      </c>
      <c r="B53" s="319">
        <v>4746</v>
      </c>
      <c r="C53" s="319">
        <v>4328</v>
      </c>
      <c r="D53" s="320">
        <v>7345.0667597405554</v>
      </c>
      <c r="E53" s="319">
        <v>7383.2999145124168</v>
      </c>
      <c r="F53" s="319">
        <v>4012.8543165467627</v>
      </c>
      <c r="G53" s="319">
        <v>4189.234509513215</v>
      </c>
      <c r="H53" s="319">
        <v>7593.2511873132498</v>
      </c>
      <c r="I53" s="319">
        <v>5142</v>
      </c>
      <c r="J53" s="319">
        <v>4314</v>
      </c>
      <c r="K53" s="319">
        <v>4516</v>
      </c>
      <c r="L53" s="319">
        <v>4585.9902305795122</v>
      </c>
      <c r="M53" s="319">
        <v>6355.2659397076122</v>
      </c>
      <c r="N53" s="319">
        <v>5225</v>
      </c>
      <c r="O53" s="319">
        <v>4654.275974447798</v>
      </c>
      <c r="P53" s="319">
        <v>9235.3444947412936</v>
      </c>
      <c r="Q53" s="319">
        <v>6365.4747487421837</v>
      </c>
      <c r="R53" s="319">
        <v>3686</v>
      </c>
      <c r="S53" s="319"/>
      <c r="T53" s="346" t="s">
        <v>217</v>
      </c>
      <c r="U53" s="319">
        <v>4199</v>
      </c>
      <c r="V53" s="319">
        <v>4004</v>
      </c>
      <c r="W53" s="320">
        <v>6337.123450457836</v>
      </c>
      <c r="X53" s="319">
        <v>5919.7236318971509</v>
      </c>
      <c r="Y53" s="319">
        <v>3698.4093137254904</v>
      </c>
      <c r="Z53" s="319">
        <v>3654.8040172688889</v>
      </c>
      <c r="AA53" s="319">
        <v>6275.7659178813501</v>
      </c>
      <c r="AB53" s="319">
        <v>4899</v>
      </c>
      <c r="AC53" s="319">
        <v>3784</v>
      </c>
      <c r="AD53" s="319">
        <v>4333.5820000000003</v>
      </c>
      <c r="AE53" s="319">
        <v>4251.0415534144022</v>
      </c>
      <c r="AF53" s="319">
        <v>5415.7783203659055</v>
      </c>
      <c r="AG53" s="319">
        <v>4677</v>
      </c>
      <c r="AH53" s="319">
        <v>4318.6017323429278</v>
      </c>
      <c r="AI53" s="319">
        <v>7576.3693154898056</v>
      </c>
      <c r="AJ53" s="319">
        <v>5906</v>
      </c>
      <c r="AK53" s="319">
        <v>3358</v>
      </c>
      <c r="AL53" s="319"/>
    </row>
    <row r="54" spans="1:38">
      <c r="A54" s="328"/>
      <c r="S54" s="319"/>
      <c r="T54" s="319"/>
      <c r="U54" s="319"/>
      <c r="V54" s="319"/>
      <c r="W54" s="319"/>
      <c r="X54" s="319"/>
      <c r="Y54" s="319"/>
      <c r="Z54" s="319"/>
      <c r="AA54" s="319"/>
      <c r="AB54" s="319"/>
      <c r="AC54" s="319"/>
      <c r="AD54" s="319"/>
      <c r="AE54" s="319"/>
      <c r="AF54" s="319"/>
      <c r="AG54" s="319"/>
      <c r="AH54" s="319"/>
      <c r="AI54" s="319"/>
      <c r="AJ54" s="319"/>
      <c r="AK54" s="319"/>
      <c r="AL54" s="319"/>
    </row>
    <row r="55" spans="1:38">
      <c r="A55" s="335" t="s">
        <v>196</v>
      </c>
      <c r="S55" s="319"/>
      <c r="T55" s="319"/>
      <c r="U55" s="319"/>
      <c r="V55" s="319"/>
      <c r="W55" s="319"/>
      <c r="X55" s="319"/>
      <c r="Y55" s="319"/>
      <c r="Z55" s="319"/>
      <c r="AA55" s="319"/>
      <c r="AB55" s="319"/>
      <c r="AC55" s="319"/>
      <c r="AD55" s="319"/>
      <c r="AE55" s="319"/>
      <c r="AF55" s="319"/>
      <c r="AG55" s="319"/>
      <c r="AH55" s="319"/>
      <c r="AI55" s="319"/>
      <c r="AJ55" s="319"/>
      <c r="AK55" s="319"/>
      <c r="AL55" s="319"/>
    </row>
    <row r="56" spans="1:38">
      <c r="A56" s="336" t="s">
        <v>197</v>
      </c>
      <c r="S56" s="319"/>
      <c r="T56" s="319"/>
      <c r="U56" s="319"/>
      <c r="V56" s="319"/>
      <c r="W56" s="319"/>
      <c r="X56" s="319"/>
      <c r="Y56" s="319"/>
      <c r="Z56" s="319"/>
      <c r="AA56" s="319"/>
      <c r="AB56" s="319"/>
      <c r="AC56" s="319"/>
      <c r="AD56" s="319"/>
      <c r="AE56" s="319"/>
      <c r="AF56" s="319"/>
      <c r="AG56" s="319"/>
      <c r="AH56" s="319"/>
      <c r="AI56" s="319"/>
      <c r="AJ56" s="319"/>
      <c r="AK56" s="319"/>
      <c r="AL56" s="319"/>
    </row>
    <row r="57" spans="1:38">
      <c r="F57" s="319"/>
      <c r="K57" s="347"/>
      <c r="L57" s="347"/>
      <c r="M57" s="347"/>
      <c r="S57" s="319"/>
      <c r="T57" s="319"/>
      <c r="U57" s="319"/>
      <c r="V57" s="319"/>
      <c r="W57" s="319"/>
      <c r="X57" s="319"/>
      <c r="Y57" s="319"/>
      <c r="Z57" s="319"/>
      <c r="AA57" s="319"/>
      <c r="AB57" s="319"/>
      <c r="AC57" s="319"/>
      <c r="AD57" s="331"/>
      <c r="AE57" s="331"/>
      <c r="AF57" s="331"/>
      <c r="AG57" s="319"/>
      <c r="AH57" s="319"/>
      <c r="AI57" s="319"/>
      <c r="AJ57" s="319"/>
      <c r="AK57" s="319"/>
      <c r="AL57" s="319"/>
    </row>
    <row r="58" spans="1:38">
      <c r="F58" s="319"/>
      <c r="K58" s="347"/>
      <c r="L58" s="347"/>
      <c r="M58" s="347"/>
      <c r="S58" s="319"/>
      <c r="T58" s="319"/>
      <c r="U58" s="319"/>
      <c r="V58" s="319"/>
      <c r="W58" s="319"/>
      <c r="X58" s="319"/>
      <c r="Y58" s="319"/>
      <c r="Z58" s="319"/>
      <c r="AA58" s="319"/>
      <c r="AB58" s="319"/>
      <c r="AC58" s="319"/>
      <c r="AD58" s="331"/>
      <c r="AE58" s="331"/>
      <c r="AF58" s="331"/>
      <c r="AG58" s="319"/>
      <c r="AH58" s="319"/>
      <c r="AI58" s="319"/>
      <c r="AJ58" s="319"/>
      <c r="AK58" s="319"/>
      <c r="AL58" s="319"/>
    </row>
    <row r="59" spans="1:38">
      <c r="A59" s="328"/>
      <c r="F59" s="319"/>
      <c r="K59" s="347"/>
      <c r="L59" s="347"/>
      <c r="M59" s="347"/>
      <c r="S59" s="319"/>
      <c r="T59" s="319"/>
      <c r="U59" s="319"/>
      <c r="V59" s="319"/>
      <c r="W59" s="319"/>
      <c r="X59" s="319"/>
      <c r="Y59" s="319"/>
      <c r="Z59" s="319"/>
      <c r="AA59" s="319"/>
      <c r="AB59" s="319"/>
      <c r="AC59" s="319"/>
      <c r="AD59" s="331"/>
      <c r="AE59" s="331"/>
      <c r="AF59" s="331"/>
      <c r="AG59" s="319"/>
      <c r="AH59" s="319"/>
      <c r="AI59" s="319"/>
      <c r="AJ59" s="319"/>
      <c r="AK59" s="319"/>
      <c r="AL59" s="319"/>
    </row>
    <row r="60" spans="1:38">
      <c r="A60" s="328"/>
      <c r="F60" s="319"/>
      <c r="K60" s="347"/>
      <c r="L60" s="347"/>
      <c r="M60" s="347"/>
      <c r="S60" s="319"/>
      <c r="T60" s="319"/>
      <c r="U60" s="319"/>
      <c r="V60" s="319"/>
      <c r="W60" s="319"/>
      <c r="X60" s="319"/>
      <c r="Y60" s="319"/>
      <c r="Z60" s="319"/>
      <c r="AA60" s="319"/>
      <c r="AB60" s="319"/>
      <c r="AC60" s="319"/>
      <c r="AD60" s="319"/>
      <c r="AE60" s="319"/>
      <c r="AF60" s="319"/>
      <c r="AG60" s="319"/>
      <c r="AH60" s="319"/>
      <c r="AI60" s="319"/>
      <c r="AJ60" s="319"/>
      <c r="AK60" s="319"/>
      <c r="AL60" s="319"/>
    </row>
    <row r="61" spans="1:38">
      <c r="A61" s="328"/>
      <c r="B61" s="319"/>
      <c r="C61" s="319"/>
      <c r="D61" s="319"/>
      <c r="E61" s="319"/>
      <c r="F61" s="319"/>
      <c r="G61" s="319"/>
      <c r="H61" s="319"/>
      <c r="I61" s="319"/>
      <c r="J61" s="319"/>
      <c r="K61" s="319"/>
      <c r="L61" s="319"/>
      <c r="M61" s="319"/>
      <c r="N61" s="319"/>
      <c r="O61" s="319"/>
      <c r="P61" s="319"/>
      <c r="Q61" s="319"/>
      <c r="R61" s="319"/>
      <c r="S61" s="319"/>
      <c r="T61" s="319"/>
      <c r="U61" s="319"/>
      <c r="V61" s="319"/>
      <c r="W61" s="319"/>
      <c r="X61" s="319"/>
      <c r="Y61" s="319"/>
      <c r="Z61" s="319"/>
      <c r="AA61" s="319"/>
      <c r="AB61" s="319"/>
      <c r="AC61" s="319"/>
      <c r="AD61" s="319"/>
      <c r="AE61" s="319"/>
      <c r="AF61" s="319"/>
      <c r="AG61" s="319"/>
      <c r="AH61" s="319"/>
      <c r="AI61" s="319"/>
      <c r="AJ61" s="319"/>
      <c r="AK61" s="319"/>
      <c r="AL61" s="319"/>
    </row>
    <row r="62" spans="1:38">
      <c r="A62" s="328"/>
      <c r="B62" s="319"/>
      <c r="C62" s="319"/>
      <c r="D62" s="319"/>
      <c r="E62" s="319"/>
      <c r="F62" s="319"/>
      <c r="G62" s="319"/>
      <c r="H62" s="319"/>
      <c r="I62" s="319"/>
      <c r="J62" s="319"/>
      <c r="K62" s="319"/>
      <c r="L62" s="319"/>
      <c r="M62" s="319"/>
      <c r="N62" s="319"/>
      <c r="O62" s="319"/>
      <c r="P62" s="319"/>
      <c r="Q62" s="319"/>
      <c r="R62" s="319"/>
      <c r="S62" s="319"/>
      <c r="T62" s="319"/>
      <c r="U62" s="319"/>
      <c r="V62" s="319"/>
      <c r="W62" s="319"/>
      <c r="X62" s="319"/>
      <c r="Y62" s="319"/>
      <c r="Z62" s="319"/>
      <c r="AA62" s="319"/>
      <c r="AB62" s="319"/>
      <c r="AC62" s="319"/>
      <c r="AD62" s="319"/>
      <c r="AE62" s="319"/>
      <c r="AF62" s="319"/>
      <c r="AG62" s="319"/>
      <c r="AH62" s="319"/>
      <c r="AI62" s="319"/>
      <c r="AJ62" s="319"/>
      <c r="AK62" s="319"/>
      <c r="AL62" s="319"/>
    </row>
    <row r="63" spans="1:38">
      <c r="A63" s="328"/>
      <c r="B63" s="319"/>
      <c r="C63" s="319"/>
      <c r="D63" s="319"/>
      <c r="E63" s="319"/>
      <c r="F63" s="319"/>
      <c r="G63" s="319"/>
      <c r="H63" s="319"/>
      <c r="I63" s="319"/>
      <c r="J63" s="319"/>
      <c r="K63" s="319"/>
      <c r="L63" s="319"/>
      <c r="M63" s="319"/>
      <c r="N63" s="319"/>
      <c r="O63" s="319"/>
      <c r="P63" s="319"/>
      <c r="Q63" s="319"/>
      <c r="R63" s="319"/>
      <c r="S63" s="319"/>
      <c r="T63" s="319"/>
      <c r="U63" s="319"/>
      <c r="V63" s="319"/>
      <c r="W63" s="319"/>
      <c r="X63" s="319"/>
      <c r="Y63" s="319"/>
      <c r="Z63" s="319"/>
      <c r="AA63" s="319"/>
      <c r="AB63" s="319"/>
      <c r="AC63" s="319"/>
      <c r="AD63" s="319"/>
      <c r="AE63" s="319"/>
      <c r="AF63" s="319"/>
      <c r="AG63" s="319"/>
      <c r="AH63" s="319"/>
      <c r="AI63" s="319"/>
      <c r="AJ63" s="319"/>
      <c r="AK63" s="319"/>
      <c r="AL63" s="319"/>
    </row>
    <row r="64" spans="1:38">
      <c r="A64" s="328"/>
      <c r="B64" s="319"/>
      <c r="C64" s="319"/>
      <c r="D64" s="319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319"/>
      <c r="AA64" s="319"/>
      <c r="AB64" s="319"/>
      <c r="AC64" s="319"/>
      <c r="AD64" s="319"/>
      <c r="AE64" s="319"/>
      <c r="AF64" s="319"/>
      <c r="AG64" s="319"/>
      <c r="AH64" s="319"/>
      <c r="AI64" s="319"/>
      <c r="AJ64" s="319"/>
      <c r="AK64" s="319"/>
      <c r="AL64" s="319"/>
    </row>
    <row r="65" spans="1:38">
      <c r="A65" s="328"/>
      <c r="B65" s="319"/>
      <c r="C65" s="319"/>
      <c r="D65" s="319"/>
      <c r="E65" s="319"/>
      <c r="F65" s="319"/>
      <c r="G65" s="319"/>
      <c r="H65" s="319"/>
      <c r="I65" s="319"/>
      <c r="J65" s="319"/>
      <c r="K65" s="319"/>
      <c r="L65" s="319"/>
      <c r="M65" s="319"/>
      <c r="N65" s="319"/>
      <c r="O65" s="319"/>
      <c r="P65" s="319"/>
      <c r="Q65" s="319"/>
      <c r="R65" s="319"/>
      <c r="S65" s="319"/>
      <c r="T65" s="319"/>
      <c r="U65" s="319"/>
      <c r="V65" s="319"/>
      <c r="W65" s="319"/>
      <c r="X65" s="319"/>
      <c r="Y65" s="319"/>
      <c r="Z65" s="319"/>
      <c r="AA65" s="319"/>
      <c r="AB65" s="319"/>
      <c r="AC65" s="319"/>
      <c r="AD65" s="319"/>
      <c r="AE65" s="319"/>
      <c r="AF65" s="319"/>
      <c r="AG65" s="319"/>
      <c r="AH65" s="319"/>
      <c r="AI65" s="319"/>
      <c r="AJ65" s="319"/>
      <c r="AK65" s="319"/>
      <c r="AL65" s="319"/>
    </row>
    <row r="66" spans="1:38">
      <c r="A66" s="328"/>
      <c r="B66" s="319"/>
      <c r="C66" s="319"/>
      <c r="D66" s="319"/>
      <c r="E66" s="319"/>
      <c r="F66" s="319"/>
      <c r="G66" s="319"/>
      <c r="H66" s="319"/>
      <c r="I66" s="319"/>
      <c r="J66" s="319"/>
      <c r="K66" s="319"/>
      <c r="L66" s="319"/>
      <c r="M66" s="319"/>
      <c r="N66" s="319"/>
      <c r="O66" s="319"/>
      <c r="P66" s="319"/>
      <c r="Q66" s="319"/>
      <c r="R66" s="319"/>
      <c r="S66" s="319"/>
      <c r="T66" s="319"/>
      <c r="U66" s="319"/>
      <c r="V66" s="319"/>
      <c r="W66" s="319"/>
      <c r="X66" s="319"/>
      <c r="Y66" s="319"/>
      <c r="Z66" s="319"/>
      <c r="AA66" s="319"/>
      <c r="AB66" s="319"/>
      <c r="AC66" s="319"/>
      <c r="AD66" s="319"/>
      <c r="AE66" s="319"/>
      <c r="AF66" s="319"/>
      <c r="AG66" s="319"/>
      <c r="AH66" s="319"/>
      <c r="AI66" s="319"/>
      <c r="AJ66" s="319"/>
      <c r="AK66" s="319"/>
      <c r="AL66" s="319"/>
    </row>
    <row r="67" spans="1:38">
      <c r="A67" s="328"/>
      <c r="B67" s="319"/>
      <c r="C67" s="319"/>
      <c r="D67" s="319"/>
      <c r="E67" s="319"/>
      <c r="F67" s="319"/>
      <c r="G67" s="319"/>
      <c r="H67" s="319"/>
      <c r="I67" s="319"/>
      <c r="J67" s="319"/>
      <c r="K67" s="319"/>
      <c r="L67" s="319"/>
      <c r="M67" s="319"/>
      <c r="N67" s="319"/>
      <c r="O67" s="319"/>
      <c r="P67" s="319"/>
      <c r="Q67" s="319"/>
      <c r="R67" s="319"/>
      <c r="S67" s="319"/>
      <c r="T67" s="319"/>
      <c r="U67" s="319"/>
      <c r="V67" s="319"/>
      <c r="W67" s="319"/>
      <c r="X67" s="319"/>
      <c r="Y67" s="319"/>
      <c r="Z67" s="319"/>
      <c r="AA67" s="319"/>
      <c r="AB67" s="319"/>
      <c r="AC67" s="319"/>
      <c r="AD67" s="319"/>
      <c r="AE67" s="319"/>
      <c r="AF67" s="319"/>
      <c r="AG67" s="319"/>
      <c r="AH67" s="319"/>
      <c r="AI67" s="319"/>
      <c r="AJ67" s="319"/>
      <c r="AK67" s="319"/>
      <c r="AL67" s="319"/>
    </row>
    <row r="68" spans="1:38">
      <c r="A68" s="328"/>
      <c r="B68" s="319"/>
      <c r="C68" s="319"/>
      <c r="D68" s="319"/>
      <c r="E68" s="319"/>
      <c r="F68" s="319"/>
      <c r="G68" s="319"/>
      <c r="H68" s="319"/>
      <c r="I68" s="319"/>
      <c r="J68" s="319"/>
      <c r="K68" s="319"/>
      <c r="L68" s="319"/>
      <c r="M68" s="319"/>
      <c r="N68" s="319"/>
      <c r="O68" s="319"/>
      <c r="P68" s="319"/>
      <c r="Q68" s="319"/>
      <c r="R68" s="319"/>
      <c r="S68" s="319"/>
      <c r="T68" s="319"/>
      <c r="U68" s="319"/>
      <c r="V68" s="319"/>
      <c r="W68" s="319"/>
      <c r="X68" s="319"/>
      <c r="Y68" s="319"/>
      <c r="Z68" s="319"/>
      <c r="AA68" s="319"/>
      <c r="AB68" s="319"/>
      <c r="AC68" s="319"/>
      <c r="AD68" s="319"/>
      <c r="AE68" s="319"/>
      <c r="AF68" s="319"/>
      <c r="AG68" s="319"/>
      <c r="AH68" s="319"/>
      <c r="AI68" s="319"/>
      <c r="AJ68" s="319"/>
      <c r="AK68" s="319"/>
      <c r="AL68" s="319"/>
    </row>
    <row r="69" spans="1:38">
      <c r="A69" s="328"/>
      <c r="B69" s="319"/>
      <c r="C69" s="319"/>
      <c r="D69" s="319"/>
      <c r="E69" s="319"/>
      <c r="F69" s="319"/>
      <c r="G69" s="319"/>
      <c r="H69" s="319"/>
      <c r="I69" s="319"/>
      <c r="J69" s="319"/>
      <c r="K69" s="319"/>
      <c r="L69" s="319"/>
      <c r="M69" s="319"/>
      <c r="N69" s="319"/>
      <c r="O69" s="319"/>
      <c r="P69" s="319"/>
      <c r="Q69" s="319"/>
      <c r="R69" s="319"/>
      <c r="S69" s="319"/>
      <c r="T69" s="319"/>
      <c r="U69" s="319"/>
      <c r="V69" s="319"/>
      <c r="W69" s="319"/>
      <c r="X69" s="319"/>
      <c r="Y69" s="319"/>
      <c r="Z69" s="319"/>
      <c r="AA69" s="319"/>
      <c r="AB69" s="319"/>
      <c r="AC69" s="319"/>
      <c r="AD69" s="319"/>
      <c r="AE69" s="319"/>
      <c r="AF69" s="319"/>
      <c r="AG69" s="319"/>
      <c r="AH69" s="319"/>
      <c r="AI69" s="319"/>
      <c r="AJ69" s="319"/>
      <c r="AK69" s="319"/>
      <c r="AL69" s="319"/>
    </row>
    <row r="70" spans="1:38">
      <c r="A70" s="328"/>
      <c r="B70" s="319"/>
      <c r="C70" s="319"/>
      <c r="D70" s="319"/>
      <c r="E70" s="319"/>
      <c r="F70" s="319"/>
      <c r="G70" s="319"/>
      <c r="H70" s="319"/>
      <c r="I70" s="319"/>
      <c r="J70" s="319"/>
      <c r="K70" s="319"/>
      <c r="L70" s="319"/>
      <c r="M70" s="319"/>
      <c r="N70" s="319"/>
      <c r="O70" s="319"/>
      <c r="P70" s="319"/>
      <c r="Q70" s="319"/>
      <c r="R70" s="319"/>
      <c r="S70" s="319"/>
      <c r="T70" s="319"/>
      <c r="U70" s="319"/>
      <c r="V70" s="319"/>
      <c r="W70" s="319"/>
      <c r="X70" s="319"/>
      <c r="Y70" s="319"/>
      <c r="Z70" s="319"/>
      <c r="AA70" s="319"/>
      <c r="AB70" s="319"/>
      <c r="AC70" s="319"/>
      <c r="AD70" s="331"/>
      <c r="AE70" s="331"/>
      <c r="AF70" s="331"/>
      <c r="AG70" s="319"/>
      <c r="AH70" s="319"/>
      <c r="AI70" s="319"/>
      <c r="AJ70" s="319"/>
      <c r="AK70" s="319"/>
      <c r="AL70" s="319"/>
    </row>
    <row r="71" spans="1:38">
      <c r="A71" s="328"/>
      <c r="K71" s="347"/>
      <c r="L71" s="347"/>
      <c r="M71" s="347"/>
      <c r="S71" s="319"/>
      <c r="T71" s="319"/>
      <c r="U71" s="319"/>
      <c r="V71" s="319"/>
      <c r="W71" s="319"/>
      <c r="X71" s="319"/>
      <c r="Y71" s="319"/>
      <c r="Z71" s="319"/>
      <c r="AA71" s="319"/>
      <c r="AB71" s="319"/>
      <c r="AC71" s="319"/>
      <c r="AD71" s="331"/>
      <c r="AE71" s="331"/>
      <c r="AF71" s="331"/>
      <c r="AG71" s="319"/>
      <c r="AH71" s="319"/>
      <c r="AI71" s="319"/>
      <c r="AJ71" s="319"/>
      <c r="AK71" s="319"/>
      <c r="AL71" s="319"/>
    </row>
    <row r="72" spans="1:38">
      <c r="A72" s="328"/>
      <c r="K72" s="347"/>
      <c r="L72" s="347"/>
      <c r="M72" s="347"/>
      <c r="S72" s="319"/>
      <c r="T72" s="319"/>
      <c r="U72" s="319"/>
      <c r="V72" s="319"/>
      <c r="W72" s="319"/>
      <c r="X72" s="319"/>
      <c r="Y72" s="319"/>
      <c r="Z72" s="319"/>
      <c r="AA72" s="319"/>
      <c r="AB72" s="319"/>
      <c r="AC72" s="319"/>
      <c r="AD72" s="331"/>
      <c r="AE72" s="331"/>
      <c r="AF72" s="331"/>
      <c r="AG72" s="319"/>
      <c r="AH72" s="319"/>
      <c r="AI72" s="319"/>
      <c r="AJ72" s="319"/>
      <c r="AK72" s="319"/>
      <c r="AL72" s="319"/>
    </row>
    <row r="73" spans="1:38">
      <c r="A73" s="328"/>
      <c r="K73" s="347"/>
      <c r="L73" s="347"/>
      <c r="M73" s="347"/>
      <c r="S73" s="319"/>
      <c r="T73" s="319"/>
      <c r="U73" s="319"/>
      <c r="V73" s="319"/>
      <c r="W73" s="319"/>
      <c r="X73" s="319"/>
      <c r="Y73" s="319"/>
      <c r="Z73" s="319"/>
      <c r="AA73" s="319"/>
      <c r="AB73" s="319"/>
      <c r="AC73" s="319"/>
      <c r="AD73" s="331"/>
      <c r="AE73" s="331"/>
      <c r="AF73" s="331"/>
      <c r="AG73" s="319"/>
      <c r="AH73" s="319"/>
      <c r="AI73" s="319"/>
      <c r="AJ73" s="319"/>
      <c r="AK73" s="319"/>
      <c r="AL73" s="319"/>
    </row>
    <row r="74" spans="1:38">
      <c r="A74" s="328"/>
      <c r="K74" s="347"/>
      <c r="L74" s="347"/>
      <c r="M74" s="347"/>
      <c r="S74" s="319"/>
      <c r="T74" s="319"/>
      <c r="U74" s="319"/>
      <c r="V74" s="319"/>
      <c r="W74" s="319"/>
      <c r="X74" s="319"/>
      <c r="Y74" s="319"/>
      <c r="Z74" s="319"/>
      <c r="AA74" s="319"/>
      <c r="AB74" s="319"/>
      <c r="AC74" s="319"/>
      <c r="AD74" s="331"/>
      <c r="AE74" s="331"/>
      <c r="AF74" s="331"/>
      <c r="AG74" s="319"/>
      <c r="AH74" s="319"/>
      <c r="AI74" s="319"/>
      <c r="AJ74" s="319"/>
      <c r="AK74" s="319"/>
      <c r="AL74" s="319"/>
    </row>
    <row r="75" spans="1:38">
      <c r="A75" s="328"/>
      <c r="B75" s="319"/>
      <c r="C75" s="319"/>
      <c r="D75" s="319"/>
      <c r="E75" s="319"/>
      <c r="F75" s="319"/>
      <c r="G75" s="319"/>
      <c r="H75" s="319"/>
      <c r="I75" s="319"/>
      <c r="J75" s="319"/>
      <c r="K75" s="347"/>
      <c r="L75" s="347"/>
      <c r="M75" s="347"/>
      <c r="N75" s="319"/>
      <c r="O75" s="319"/>
      <c r="P75" s="319"/>
      <c r="Q75" s="319"/>
      <c r="R75" s="319"/>
      <c r="S75" s="319"/>
      <c r="T75" s="319"/>
      <c r="U75" s="319"/>
      <c r="V75" s="319"/>
      <c r="AG75" s="319"/>
      <c r="AL75" s="319"/>
    </row>
    <row r="76" spans="1:38">
      <c r="A76" s="328"/>
      <c r="B76" s="319"/>
      <c r="C76" s="319"/>
      <c r="D76" s="319"/>
      <c r="E76" s="319"/>
      <c r="F76" s="319"/>
      <c r="G76" s="319"/>
      <c r="H76" s="319"/>
      <c r="I76" s="319"/>
      <c r="J76" s="319"/>
      <c r="K76" s="347"/>
      <c r="L76" s="347"/>
      <c r="M76" s="347"/>
      <c r="N76" s="319"/>
      <c r="O76" s="319"/>
      <c r="P76" s="319"/>
      <c r="Q76" s="319"/>
      <c r="R76" s="319"/>
      <c r="S76" s="319"/>
      <c r="T76" s="319"/>
      <c r="U76" s="319"/>
      <c r="V76" s="319"/>
      <c r="AG76" s="319"/>
      <c r="AL76" s="319"/>
    </row>
    <row r="77" spans="1:38">
      <c r="A77" s="328"/>
      <c r="B77" s="319"/>
      <c r="C77" s="319"/>
      <c r="D77" s="319"/>
      <c r="E77" s="319"/>
      <c r="F77" s="319"/>
      <c r="G77" s="319"/>
      <c r="H77" s="319"/>
      <c r="I77" s="319"/>
      <c r="J77" s="319"/>
      <c r="K77" s="347"/>
      <c r="L77" s="347"/>
      <c r="M77" s="347"/>
      <c r="N77" s="319"/>
      <c r="O77" s="319"/>
      <c r="P77" s="319"/>
      <c r="Q77" s="319"/>
      <c r="R77" s="319"/>
      <c r="S77" s="319"/>
      <c r="T77" s="319"/>
      <c r="U77" s="319"/>
      <c r="V77" s="319"/>
      <c r="AG77" s="319"/>
      <c r="AL77" s="319"/>
    </row>
    <row r="78" spans="1:38">
      <c r="A78" s="328"/>
      <c r="B78" s="319"/>
      <c r="C78" s="319"/>
      <c r="D78" s="319"/>
      <c r="E78" s="319"/>
      <c r="F78" s="319"/>
      <c r="G78" s="319"/>
      <c r="H78" s="319"/>
      <c r="I78" s="319"/>
      <c r="J78" s="319"/>
      <c r="K78" s="347"/>
      <c r="L78" s="347"/>
      <c r="M78" s="347"/>
      <c r="N78" s="319"/>
      <c r="O78" s="319"/>
      <c r="P78" s="319"/>
      <c r="Q78" s="319"/>
      <c r="R78" s="319"/>
      <c r="S78" s="319"/>
      <c r="T78" s="319"/>
      <c r="U78" s="319"/>
      <c r="V78" s="319"/>
      <c r="AG78" s="319"/>
      <c r="AL78" s="319"/>
    </row>
    <row r="79" spans="1:38">
      <c r="A79" s="328"/>
      <c r="B79" s="319"/>
      <c r="C79" s="319"/>
      <c r="D79" s="319"/>
      <c r="E79" s="319"/>
      <c r="F79" s="319"/>
      <c r="G79" s="319"/>
      <c r="H79" s="319"/>
      <c r="I79" s="319"/>
      <c r="J79" s="319"/>
      <c r="K79" s="347"/>
      <c r="L79" s="347"/>
      <c r="M79" s="347"/>
      <c r="N79" s="319"/>
      <c r="O79" s="319"/>
      <c r="P79" s="319"/>
      <c r="Q79" s="319"/>
      <c r="R79" s="319"/>
      <c r="S79" s="319"/>
      <c r="T79" s="319"/>
      <c r="U79" s="319"/>
      <c r="V79" s="319"/>
      <c r="AG79" s="319"/>
      <c r="AL79" s="319"/>
    </row>
    <row r="80" spans="1:38">
      <c r="A80" s="328"/>
      <c r="B80" s="319"/>
      <c r="C80" s="319"/>
      <c r="D80" s="319"/>
      <c r="E80" s="319"/>
      <c r="F80" s="319"/>
      <c r="G80" s="319"/>
      <c r="H80" s="319"/>
      <c r="I80" s="319"/>
      <c r="J80" s="319"/>
      <c r="K80" s="347"/>
      <c r="L80" s="347"/>
      <c r="M80" s="347"/>
      <c r="N80" s="319"/>
      <c r="O80" s="319"/>
      <c r="P80" s="319"/>
      <c r="Q80" s="319"/>
      <c r="R80" s="319"/>
      <c r="S80" s="319"/>
      <c r="T80" s="319"/>
      <c r="U80" s="319"/>
      <c r="V80" s="319"/>
      <c r="AG80" s="319"/>
      <c r="AL80" s="319"/>
    </row>
    <row r="81" spans="2:38">
      <c r="B81" s="319"/>
      <c r="C81" s="319"/>
      <c r="D81" s="319"/>
      <c r="E81" s="319"/>
      <c r="F81" s="319"/>
      <c r="G81" s="319"/>
      <c r="H81" s="319"/>
      <c r="I81" s="319"/>
      <c r="J81" s="319"/>
      <c r="K81" s="347"/>
      <c r="L81" s="347"/>
      <c r="M81" s="347"/>
      <c r="N81" s="319"/>
      <c r="O81" s="319"/>
      <c r="P81" s="319"/>
      <c r="Q81" s="319"/>
      <c r="R81" s="319"/>
      <c r="S81" s="322"/>
      <c r="T81" s="322"/>
      <c r="U81" s="324"/>
      <c r="V81" s="324"/>
      <c r="AG81" s="319"/>
      <c r="AL81" s="322"/>
    </row>
    <row r="82" spans="2:38">
      <c r="B82" s="319"/>
      <c r="C82" s="319"/>
      <c r="D82" s="319"/>
      <c r="E82" s="319"/>
      <c r="F82" s="319"/>
      <c r="G82" s="319"/>
      <c r="H82" s="319"/>
      <c r="I82" s="319"/>
      <c r="J82" s="319"/>
      <c r="K82" s="347"/>
      <c r="L82" s="347"/>
      <c r="M82" s="347"/>
      <c r="N82" s="319"/>
      <c r="O82" s="319"/>
      <c r="P82" s="319"/>
      <c r="Q82" s="319"/>
      <c r="R82" s="319"/>
      <c r="S82" s="322"/>
      <c r="T82" s="322"/>
      <c r="U82" s="324"/>
      <c r="V82" s="324"/>
      <c r="AG82" s="319"/>
      <c r="AL82" s="322"/>
    </row>
    <row r="83" spans="2:38">
      <c r="B83" s="319"/>
      <c r="C83" s="319"/>
      <c r="D83" s="319"/>
      <c r="E83" s="319"/>
      <c r="F83" s="319"/>
      <c r="G83" s="319"/>
      <c r="H83" s="319"/>
      <c r="I83" s="319"/>
      <c r="J83" s="319"/>
      <c r="K83" s="347"/>
      <c r="L83" s="347"/>
      <c r="M83" s="347"/>
      <c r="N83" s="319"/>
      <c r="O83" s="319"/>
      <c r="P83" s="319"/>
      <c r="Q83" s="319"/>
      <c r="R83" s="319"/>
      <c r="S83" s="322"/>
      <c r="T83" s="322"/>
      <c r="U83" s="324"/>
      <c r="V83" s="324"/>
      <c r="AG83" s="319"/>
      <c r="AL83" s="322"/>
    </row>
    <row r="84" spans="2:38">
      <c r="B84" s="319"/>
      <c r="C84" s="319"/>
      <c r="D84" s="319"/>
      <c r="E84" s="319"/>
      <c r="F84" s="319"/>
      <c r="G84" s="319"/>
      <c r="H84" s="319"/>
      <c r="I84" s="319"/>
      <c r="J84" s="319"/>
      <c r="K84" s="347"/>
      <c r="L84" s="347"/>
      <c r="M84" s="347"/>
      <c r="N84" s="319"/>
      <c r="O84" s="319"/>
      <c r="P84" s="319"/>
      <c r="Q84" s="319"/>
      <c r="R84" s="319"/>
      <c r="AG84" s="319"/>
    </row>
    <row r="85" spans="2:38">
      <c r="B85" s="319"/>
      <c r="C85" s="319"/>
      <c r="D85" s="319"/>
      <c r="E85" s="319"/>
      <c r="F85" s="319"/>
      <c r="G85" s="319"/>
      <c r="H85" s="319"/>
      <c r="I85" s="319"/>
      <c r="J85" s="319"/>
      <c r="K85" s="347"/>
      <c r="L85" s="347"/>
      <c r="M85" s="347"/>
      <c r="N85" s="319"/>
      <c r="O85" s="319"/>
      <c r="P85" s="319"/>
      <c r="Q85" s="319"/>
      <c r="R85" s="319"/>
      <c r="AG85" s="319"/>
    </row>
    <row r="86" spans="2:38">
      <c r="B86" s="319"/>
      <c r="C86" s="319"/>
      <c r="D86" s="319"/>
      <c r="E86" s="319"/>
      <c r="F86" s="319"/>
      <c r="G86" s="319"/>
      <c r="H86" s="319"/>
      <c r="I86" s="319"/>
      <c r="J86" s="319"/>
      <c r="K86" s="347"/>
      <c r="L86" s="347"/>
      <c r="M86" s="347"/>
      <c r="N86" s="319"/>
      <c r="O86" s="319"/>
      <c r="P86" s="319"/>
      <c r="Q86" s="319"/>
      <c r="R86" s="319"/>
      <c r="AG86" s="319"/>
    </row>
    <row r="87" spans="2:38">
      <c r="B87" s="319"/>
      <c r="C87" s="319"/>
      <c r="D87" s="319"/>
      <c r="E87" s="319"/>
      <c r="F87" s="319"/>
      <c r="G87" s="319"/>
      <c r="H87" s="319"/>
      <c r="I87" s="319"/>
      <c r="J87" s="319"/>
      <c r="K87" s="347"/>
      <c r="L87" s="347"/>
      <c r="M87" s="347"/>
      <c r="N87" s="319"/>
      <c r="O87" s="319"/>
      <c r="P87" s="319"/>
      <c r="Q87" s="319"/>
      <c r="R87" s="319"/>
      <c r="AG87" s="319"/>
    </row>
    <row r="88" spans="2:38">
      <c r="B88" s="319"/>
      <c r="C88" s="319"/>
      <c r="D88" s="319"/>
      <c r="E88" s="319"/>
      <c r="F88" s="319"/>
      <c r="G88" s="319"/>
      <c r="H88" s="319"/>
      <c r="I88" s="319"/>
      <c r="J88" s="319"/>
      <c r="K88" s="347"/>
      <c r="L88" s="347"/>
      <c r="M88" s="347"/>
      <c r="N88" s="319"/>
      <c r="O88" s="319"/>
      <c r="P88" s="319"/>
      <c r="Q88" s="319"/>
      <c r="R88" s="319"/>
      <c r="AG88" s="319"/>
    </row>
    <row r="89" spans="2:38">
      <c r="B89" s="319"/>
      <c r="C89" s="319"/>
      <c r="D89" s="319"/>
      <c r="E89" s="319"/>
      <c r="F89" s="319"/>
      <c r="G89" s="319"/>
      <c r="H89" s="319"/>
      <c r="I89" s="319"/>
      <c r="J89" s="319"/>
      <c r="K89" s="347"/>
      <c r="L89" s="347"/>
      <c r="M89" s="347"/>
      <c r="N89" s="319"/>
      <c r="O89" s="319"/>
      <c r="P89" s="319"/>
      <c r="Q89" s="319"/>
      <c r="R89" s="319"/>
    </row>
    <row r="90" spans="2:38">
      <c r="B90" s="319"/>
      <c r="C90" s="319"/>
      <c r="D90" s="319"/>
      <c r="E90" s="319"/>
      <c r="F90" s="319"/>
      <c r="G90" s="319"/>
      <c r="H90" s="319"/>
      <c r="I90" s="319"/>
      <c r="J90" s="319"/>
      <c r="K90" s="347"/>
      <c r="L90" s="347"/>
      <c r="M90" s="347"/>
      <c r="N90" s="319"/>
      <c r="O90" s="319"/>
      <c r="P90" s="319"/>
      <c r="Q90" s="319"/>
      <c r="R90" s="319"/>
    </row>
    <row r="91" spans="2:38">
      <c r="B91" s="319"/>
      <c r="C91" s="319"/>
      <c r="D91" s="319"/>
      <c r="E91" s="319"/>
      <c r="F91" s="319"/>
      <c r="G91" s="319"/>
      <c r="H91" s="319"/>
      <c r="I91" s="319"/>
      <c r="J91" s="319"/>
      <c r="K91" s="347"/>
      <c r="L91" s="347"/>
      <c r="M91" s="347"/>
      <c r="N91" s="319"/>
      <c r="O91" s="319"/>
      <c r="P91" s="319"/>
      <c r="Q91" s="319"/>
      <c r="R91" s="319"/>
    </row>
    <row r="92" spans="2:38">
      <c r="B92" s="319"/>
      <c r="C92" s="319"/>
      <c r="D92" s="319"/>
      <c r="E92" s="319"/>
      <c r="F92" s="319"/>
      <c r="G92" s="319"/>
      <c r="H92" s="319"/>
      <c r="I92" s="319"/>
      <c r="J92" s="319"/>
      <c r="K92" s="347"/>
      <c r="L92" s="347"/>
      <c r="M92" s="347"/>
      <c r="N92" s="319"/>
      <c r="O92" s="319"/>
      <c r="P92" s="319"/>
      <c r="Q92" s="319"/>
      <c r="R92" s="319"/>
    </row>
    <row r="93" spans="2:38">
      <c r="B93" s="319"/>
      <c r="C93" s="319"/>
      <c r="D93" s="319"/>
      <c r="E93" s="319"/>
      <c r="F93" s="319"/>
      <c r="G93" s="319"/>
      <c r="H93" s="319"/>
      <c r="I93" s="319"/>
      <c r="J93" s="319"/>
      <c r="K93" s="347"/>
      <c r="L93" s="347"/>
      <c r="M93" s="347"/>
      <c r="N93" s="319"/>
      <c r="O93" s="319"/>
      <c r="P93" s="319"/>
      <c r="Q93" s="319"/>
      <c r="R93" s="319"/>
    </row>
    <row r="94" spans="2:38">
      <c r="B94" s="319"/>
      <c r="C94" s="319"/>
      <c r="D94" s="319"/>
      <c r="E94" s="319"/>
      <c r="F94" s="319"/>
      <c r="G94" s="319"/>
      <c r="H94" s="319"/>
      <c r="I94" s="319"/>
      <c r="J94" s="319"/>
      <c r="K94" s="347"/>
      <c r="L94" s="347"/>
      <c r="M94" s="347"/>
      <c r="N94" s="319"/>
      <c r="O94" s="319"/>
      <c r="P94" s="319"/>
      <c r="Q94" s="319"/>
      <c r="R94" s="319"/>
    </row>
    <row r="95" spans="2:38">
      <c r="B95" s="319"/>
      <c r="C95" s="319"/>
      <c r="D95" s="319"/>
      <c r="E95" s="319"/>
      <c r="F95" s="319"/>
      <c r="G95" s="319"/>
      <c r="H95" s="319"/>
      <c r="I95" s="319"/>
      <c r="J95" s="319"/>
      <c r="K95" s="347"/>
      <c r="L95" s="347"/>
      <c r="M95" s="347"/>
      <c r="N95" s="319"/>
      <c r="O95" s="319"/>
      <c r="P95" s="319"/>
      <c r="Q95" s="319"/>
      <c r="R95" s="319"/>
    </row>
    <row r="96" spans="2:38">
      <c r="B96" s="319"/>
      <c r="C96" s="319"/>
      <c r="D96" s="319"/>
      <c r="E96" s="319"/>
      <c r="F96" s="319"/>
      <c r="G96" s="319"/>
      <c r="H96" s="319"/>
      <c r="I96" s="319"/>
      <c r="J96" s="319"/>
      <c r="K96" s="319"/>
      <c r="L96" s="319"/>
      <c r="M96" s="319"/>
      <c r="N96" s="319"/>
      <c r="O96" s="319"/>
      <c r="P96" s="319"/>
      <c r="Q96" s="319"/>
      <c r="R96" s="319"/>
    </row>
    <row r="97" spans="2:37">
      <c r="B97" s="319"/>
      <c r="C97" s="319"/>
      <c r="D97" s="319"/>
      <c r="E97" s="319"/>
      <c r="F97" s="319"/>
      <c r="G97" s="319"/>
      <c r="H97" s="319"/>
      <c r="I97" s="319"/>
      <c r="J97" s="319"/>
      <c r="K97" s="319"/>
      <c r="L97" s="319"/>
      <c r="M97" s="319"/>
      <c r="N97" s="319"/>
      <c r="O97" s="319"/>
      <c r="P97" s="319"/>
      <c r="Q97" s="319"/>
      <c r="R97" s="319"/>
    </row>
    <row r="98" spans="2:37">
      <c r="B98" s="319"/>
      <c r="C98" s="319"/>
      <c r="D98" s="319"/>
      <c r="E98" s="319"/>
      <c r="F98" s="319"/>
      <c r="G98" s="319"/>
      <c r="H98" s="319"/>
      <c r="I98" s="319"/>
      <c r="J98" s="319"/>
      <c r="K98" s="319"/>
      <c r="L98" s="319"/>
      <c r="M98" s="319"/>
      <c r="N98" s="319"/>
      <c r="O98" s="319"/>
      <c r="P98" s="319"/>
      <c r="Q98" s="319"/>
      <c r="R98" s="319"/>
      <c r="U98" s="319"/>
      <c r="V98" s="319"/>
      <c r="W98" s="319"/>
      <c r="X98" s="319"/>
      <c r="Y98" s="319"/>
      <c r="Z98" s="319"/>
      <c r="AA98" s="319"/>
      <c r="AB98" s="319"/>
      <c r="AC98" s="319"/>
      <c r="AD98" s="319"/>
      <c r="AE98" s="319"/>
      <c r="AF98" s="319"/>
      <c r="AG98" s="319"/>
      <c r="AH98" s="319"/>
      <c r="AI98" s="319"/>
      <c r="AJ98" s="319"/>
      <c r="AK98" s="319"/>
    </row>
    <row r="99" spans="2:37">
      <c r="B99" s="319"/>
      <c r="C99" s="319"/>
      <c r="D99" s="319"/>
      <c r="E99" s="319"/>
      <c r="F99" s="319"/>
      <c r="G99" s="319"/>
      <c r="H99" s="319"/>
      <c r="I99" s="319"/>
      <c r="J99" s="319"/>
      <c r="K99" s="319"/>
      <c r="L99" s="319"/>
      <c r="M99" s="319"/>
      <c r="N99" s="319"/>
      <c r="O99" s="319"/>
      <c r="P99" s="319"/>
      <c r="Q99" s="319"/>
      <c r="R99" s="319"/>
      <c r="U99" s="319"/>
      <c r="V99" s="319"/>
      <c r="W99" s="319"/>
      <c r="X99" s="319"/>
      <c r="Y99" s="319"/>
      <c r="Z99" s="319"/>
      <c r="AA99" s="319"/>
      <c r="AB99" s="319"/>
      <c r="AC99" s="319"/>
      <c r="AD99" s="319"/>
      <c r="AE99" s="319"/>
      <c r="AF99" s="319"/>
      <c r="AG99" s="319"/>
      <c r="AH99" s="319"/>
      <c r="AI99" s="319"/>
      <c r="AJ99" s="319"/>
      <c r="AK99" s="319"/>
    </row>
    <row r="100" spans="2:37">
      <c r="B100" s="319"/>
      <c r="C100" s="319"/>
      <c r="D100" s="319"/>
      <c r="E100" s="319"/>
      <c r="F100" s="319"/>
      <c r="G100" s="319"/>
      <c r="H100" s="319"/>
      <c r="I100" s="319"/>
      <c r="J100" s="319"/>
      <c r="K100" s="319"/>
      <c r="L100" s="319"/>
      <c r="M100" s="319"/>
      <c r="N100" s="319"/>
      <c r="O100" s="319"/>
      <c r="P100" s="319"/>
      <c r="Q100" s="319"/>
      <c r="R100" s="319"/>
      <c r="U100" s="319"/>
      <c r="V100" s="319"/>
      <c r="W100" s="319"/>
      <c r="X100" s="319"/>
      <c r="Y100" s="319"/>
      <c r="Z100" s="319"/>
      <c r="AA100" s="319"/>
      <c r="AB100" s="319"/>
      <c r="AC100" s="319"/>
      <c r="AD100" s="319"/>
      <c r="AE100" s="319"/>
      <c r="AF100" s="319"/>
      <c r="AG100" s="319"/>
      <c r="AH100" s="319"/>
      <c r="AI100" s="319"/>
      <c r="AJ100" s="319"/>
      <c r="AK100" s="319"/>
    </row>
    <row r="101" spans="2:37">
      <c r="B101" s="319"/>
      <c r="C101" s="319"/>
      <c r="D101" s="319"/>
      <c r="E101" s="319"/>
      <c r="F101" s="319"/>
      <c r="G101" s="319"/>
      <c r="H101" s="319"/>
      <c r="I101" s="319"/>
      <c r="J101" s="319"/>
      <c r="K101" s="319"/>
      <c r="L101" s="319"/>
      <c r="M101" s="319"/>
      <c r="N101" s="319"/>
      <c r="O101" s="319"/>
      <c r="P101" s="319"/>
      <c r="Q101" s="319"/>
      <c r="R101" s="319"/>
      <c r="U101" s="319"/>
      <c r="V101" s="319"/>
      <c r="W101" s="319"/>
      <c r="X101" s="319"/>
      <c r="Y101" s="319"/>
      <c r="Z101" s="319"/>
      <c r="AA101" s="319"/>
      <c r="AB101" s="319"/>
      <c r="AC101" s="319"/>
      <c r="AD101" s="319"/>
      <c r="AE101" s="319"/>
      <c r="AF101" s="319"/>
      <c r="AG101" s="319"/>
      <c r="AH101" s="319"/>
      <c r="AI101" s="319"/>
      <c r="AJ101" s="319"/>
      <c r="AK101" s="319"/>
    </row>
    <row r="102" spans="2:37">
      <c r="B102" s="319"/>
      <c r="C102" s="319"/>
      <c r="D102" s="319"/>
      <c r="E102" s="319"/>
      <c r="F102" s="319"/>
      <c r="G102" s="319"/>
      <c r="H102" s="319"/>
      <c r="I102" s="319"/>
      <c r="J102" s="319"/>
      <c r="K102" s="319"/>
      <c r="L102" s="319"/>
      <c r="M102" s="319"/>
      <c r="N102" s="319"/>
      <c r="O102" s="319"/>
      <c r="P102" s="319"/>
      <c r="Q102" s="319"/>
      <c r="R102" s="319"/>
      <c r="U102" s="319"/>
      <c r="V102" s="319"/>
      <c r="W102" s="319"/>
      <c r="X102" s="319"/>
      <c r="Y102" s="319"/>
      <c r="Z102" s="319"/>
      <c r="AA102" s="319"/>
      <c r="AB102" s="319"/>
      <c r="AC102" s="319"/>
      <c r="AD102" s="319"/>
      <c r="AE102" s="319"/>
      <c r="AF102" s="319"/>
      <c r="AG102" s="319"/>
      <c r="AH102" s="319"/>
      <c r="AI102" s="319"/>
      <c r="AJ102" s="319"/>
      <c r="AK102" s="319"/>
    </row>
    <row r="103" spans="2:37">
      <c r="B103" s="319"/>
      <c r="C103" s="319"/>
      <c r="D103" s="319"/>
      <c r="E103" s="319"/>
      <c r="F103" s="319"/>
      <c r="G103" s="319"/>
      <c r="H103" s="319"/>
      <c r="I103" s="319"/>
      <c r="J103" s="319"/>
      <c r="K103" s="319"/>
      <c r="L103" s="319"/>
      <c r="M103" s="319"/>
      <c r="N103" s="319"/>
      <c r="O103" s="319"/>
      <c r="P103" s="319"/>
      <c r="Q103" s="319"/>
      <c r="R103" s="319"/>
      <c r="U103" s="319"/>
      <c r="V103" s="319"/>
      <c r="W103" s="319"/>
      <c r="X103" s="319"/>
      <c r="Y103" s="319"/>
      <c r="Z103" s="319"/>
      <c r="AA103" s="319"/>
      <c r="AB103" s="319"/>
      <c r="AC103" s="319"/>
      <c r="AD103" s="319"/>
      <c r="AE103" s="319"/>
      <c r="AF103" s="319"/>
      <c r="AG103" s="319"/>
      <c r="AH103" s="319"/>
      <c r="AI103" s="319"/>
      <c r="AJ103" s="319"/>
      <c r="AK103" s="319"/>
    </row>
    <row r="104" spans="2:37">
      <c r="B104" s="319"/>
      <c r="C104" s="319"/>
      <c r="D104" s="319"/>
      <c r="E104" s="319"/>
      <c r="F104" s="319"/>
      <c r="G104" s="319"/>
      <c r="H104" s="319"/>
      <c r="I104" s="319"/>
      <c r="J104" s="319"/>
      <c r="K104" s="319"/>
      <c r="L104" s="319"/>
      <c r="M104" s="319"/>
      <c r="N104" s="319"/>
      <c r="O104" s="319"/>
      <c r="P104" s="319"/>
      <c r="Q104" s="319"/>
      <c r="R104" s="319"/>
      <c r="U104" s="319"/>
      <c r="V104" s="319"/>
      <c r="W104" s="319"/>
      <c r="X104" s="319"/>
      <c r="Y104" s="319"/>
      <c r="Z104" s="319"/>
      <c r="AA104" s="319"/>
      <c r="AB104" s="319"/>
      <c r="AC104" s="319"/>
      <c r="AD104" s="319"/>
      <c r="AE104" s="319"/>
      <c r="AF104" s="319"/>
      <c r="AG104" s="319"/>
      <c r="AH104" s="319"/>
      <c r="AI104" s="319"/>
      <c r="AJ104" s="319"/>
      <c r="AK104" s="319"/>
    </row>
    <row r="105" spans="2:37">
      <c r="B105" s="319"/>
      <c r="C105" s="319"/>
      <c r="D105" s="319"/>
      <c r="E105" s="319"/>
      <c r="F105" s="319"/>
      <c r="G105" s="319"/>
      <c r="H105" s="319"/>
      <c r="I105" s="319"/>
      <c r="J105" s="319"/>
      <c r="K105" s="319"/>
      <c r="L105" s="319"/>
      <c r="M105" s="319"/>
      <c r="N105" s="319"/>
      <c r="O105" s="319"/>
      <c r="P105" s="319"/>
      <c r="Q105" s="319"/>
      <c r="R105" s="319"/>
      <c r="U105" s="319"/>
      <c r="V105" s="319"/>
      <c r="W105" s="319"/>
      <c r="X105" s="319"/>
      <c r="Y105" s="319"/>
      <c r="Z105" s="319"/>
      <c r="AA105" s="319"/>
      <c r="AB105" s="319"/>
      <c r="AC105" s="319"/>
      <c r="AD105" s="319"/>
      <c r="AE105" s="319"/>
      <c r="AF105" s="319"/>
      <c r="AG105" s="319"/>
      <c r="AH105" s="319"/>
      <c r="AI105" s="319"/>
      <c r="AJ105" s="319"/>
      <c r="AK105" s="319"/>
    </row>
    <row r="106" spans="2:37">
      <c r="B106" s="319"/>
      <c r="C106" s="319"/>
      <c r="D106" s="319"/>
      <c r="E106" s="319"/>
      <c r="F106" s="319"/>
      <c r="G106" s="319"/>
      <c r="H106" s="319"/>
      <c r="I106" s="319"/>
      <c r="J106" s="319"/>
      <c r="K106" s="319"/>
      <c r="L106" s="319"/>
      <c r="M106" s="319"/>
      <c r="N106" s="319"/>
      <c r="O106" s="319"/>
      <c r="P106" s="319"/>
      <c r="Q106" s="319"/>
      <c r="R106" s="319"/>
      <c r="U106" s="319"/>
      <c r="V106" s="319"/>
      <c r="W106" s="319"/>
      <c r="X106" s="319"/>
      <c r="Y106" s="319"/>
      <c r="Z106" s="319"/>
      <c r="AA106" s="319"/>
      <c r="AB106" s="319"/>
      <c r="AC106" s="319"/>
      <c r="AD106" s="319"/>
      <c r="AE106" s="319"/>
      <c r="AF106" s="319"/>
      <c r="AG106" s="319"/>
      <c r="AH106" s="319"/>
      <c r="AI106" s="319"/>
      <c r="AJ106" s="319"/>
      <c r="AK106" s="319"/>
    </row>
    <row r="107" spans="2:37">
      <c r="B107" s="319"/>
      <c r="C107" s="319"/>
      <c r="D107" s="319"/>
      <c r="E107" s="319"/>
      <c r="F107" s="319"/>
      <c r="G107" s="319"/>
      <c r="H107" s="319"/>
      <c r="I107" s="319"/>
      <c r="J107" s="319"/>
      <c r="K107" s="319"/>
      <c r="L107" s="319"/>
      <c r="M107" s="319"/>
      <c r="N107" s="319"/>
      <c r="O107" s="319"/>
      <c r="P107" s="319"/>
      <c r="Q107" s="319"/>
      <c r="R107" s="319"/>
      <c r="U107" s="319"/>
      <c r="V107" s="319"/>
      <c r="W107" s="319"/>
      <c r="X107" s="319"/>
      <c r="Y107" s="319"/>
      <c r="Z107" s="319"/>
      <c r="AA107" s="319"/>
      <c r="AB107" s="319"/>
      <c r="AC107" s="319"/>
      <c r="AD107" s="319"/>
      <c r="AE107" s="319"/>
      <c r="AF107" s="319"/>
      <c r="AG107" s="319"/>
      <c r="AH107" s="319"/>
      <c r="AI107" s="319"/>
      <c r="AJ107" s="319"/>
      <c r="AK107" s="319"/>
    </row>
    <row r="108" spans="2:37">
      <c r="B108" s="319"/>
      <c r="C108" s="319"/>
      <c r="D108" s="319"/>
      <c r="E108" s="319"/>
      <c r="F108" s="319"/>
      <c r="G108" s="319"/>
      <c r="H108" s="319"/>
      <c r="I108" s="319"/>
      <c r="J108" s="319"/>
      <c r="K108" s="319"/>
      <c r="L108" s="319"/>
      <c r="M108" s="319"/>
      <c r="N108" s="319"/>
      <c r="O108" s="319"/>
      <c r="P108" s="319"/>
      <c r="Q108" s="319"/>
      <c r="R108" s="319"/>
      <c r="U108" s="319"/>
      <c r="V108" s="319"/>
      <c r="W108" s="319"/>
      <c r="X108" s="319"/>
      <c r="Y108" s="319"/>
      <c r="Z108" s="319"/>
      <c r="AA108" s="319"/>
      <c r="AB108" s="319"/>
      <c r="AC108" s="319"/>
      <c r="AD108" s="319"/>
      <c r="AE108" s="319"/>
      <c r="AF108" s="319"/>
      <c r="AG108" s="319"/>
      <c r="AH108" s="319"/>
      <c r="AI108" s="319"/>
      <c r="AJ108" s="319"/>
      <c r="AK108" s="319"/>
    </row>
    <row r="109" spans="2:37">
      <c r="B109" s="319"/>
      <c r="C109" s="319"/>
      <c r="D109" s="319"/>
      <c r="E109" s="319"/>
      <c r="F109" s="319"/>
      <c r="G109" s="319"/>
      <c r="H109" s="319"/>
      <c r="I109" s="319"/>
      <c r="J109" s="319"/>
      <c r="K109" s="319"/>
      <c r="L109" s="319"/>
      <c r="M109" s="319"/>
      <c r="N109" s="319"/>
      <c r="O109" s="319"/>
      <c r="P109" s="319"/>
      <c r="Q109" s="319"/>
      <c r="R109" s="319"/>
      <c r="U109" s="319"/>
      <c r="V109" s="319"/>
      <c r="W109" s="319"/>
      <c r="X109" s="319"/>
      <c r="Y109" s="319"/>
      <c r="Z109" s="319"/>
      <c r="AA109" s="319"/>
      <c r="AB109" s="319"/>
      <c r="AC109" s="319"/>
      <c r="AD109" s="319"/>
      <c r="AE109" s="319"/>
      <c r="AF109" s="319"/>
      <c r="AG109" s="319"/>
      <c r="AH109" s="319"/>
      <c r="AI109" s="319"/>
      <c r="AJ109" s="319"/>
      <c r="AK109" s="319"/>
    </row>
    <row r="110" spans="2:37">
      <c r="B110" s="319"/>
      <c r="C110" s="319"/>
      <c r="D110" s="319"/>
      <c r="E110" s="319"/>
      <c r="F110" s="319"/>
      <c r="G110" s="319"/>
      <c r="H110" s="319"/>
      <c r="I110" s="319"/>
      <c r="J110" s="319"/>
      <c r="K110" s="319"/>
      <c r="L110" s="319"/>
      <c r="M110" s="319"/>
      <c r="N110" s="319"/>
      <c r="O110" s="319"/>
      <c r="P110" s="319"/>
      <c r="Q110" s="319"/>
      <c r="R110" s="319"/>
      <c r="U110" s="319"/>
      <c r="V110" s="319"/>
      <c r="W110" s="319"/>
      <c r="X110" s="319"/>
      <c r="Y110" s="319"/>
      <c r="Z110" s="319"/>
      <c r="AA110" s="319"/>
      <c r="AB110" s="319"/>
      <c r="AC110" s="319"/>
      <c r="AD110" s="319"/>
      <c r="AE110" s="319"/>
      <c r="AF110" s="319"/>
      <c r="AG110" s="319"/>
      <c r="AH110" s="319"/>
      <c r="AI110" s="319"/>
      <c r="AJ110" s="319"/>
      <c r="AK110" s="319"/>
    </row>
    <row r="111" spans="2:37">
      <c r="B111" s="319"/>
      <c r="C111" s="319"/>
      <c r="D111" s="319"/>
      <c r="E111" s="319"/>
      <c r="F111" s="319"/>
      <c r="G111" s="319"/>
      <c r="H111" s="319"/>
      <c r="I111" s="319"/>
      <c r="J111" s="319"/>
      <c r="K111" s="319"/>
      <c r="L111" s="319"/>
      <c r="M111" s="319"/>
      <c r="N111" s="319"/>
      <c r="O111" s="319"/>
      <c r="P111" s="319"/>
      <c r="Q111" s="319"/>
      <c r="R111" s="319"/>
      <c r="U111" s="319"/>
      <c r="V111" s="319"/>
      <c r="W111" s="319"/>
      <c r="X111" s="319"/>
      <c r="Y111" s="319"/>
      <c r="Z111" s="319"/>
      <c r="AA111" s="319"/>
      <c r="AB111" s="319"/>
      <c r="AC111" s="319"/>
      <c r="AD111" s="319"/>
      <c r="AE111" s="319"/>
      <c r="AF111" s="319"/>
      <c r="AG111" s="319"/>
      <c r="AH111" s="319"/>
      <c r="AI111" s="319"/>
      <c r="AJ111" s="319"/>
      <c r="AK111" s="319"/>
    </row>
    <row r="112" spans="2:37">
      <c r="B112" s="319"/>
      <c r="C112" s="319"/>
      <c r="D112" s="319"/>
      <c r="E112" s="319"/>
      <c r="F112" s="319"/>
      <c r="G112" s="319"/>
      <c r="H112" s="319"/>
      <c r="I112" s="319"/>
      <c r="J112" s="319"/>
      <c r="K112" s="319"/>
      <c r="L112" s="319"/>
      <c r="M112" s="319"/>
      <c r="N112" s="319"/>
      <c r="O112" s="319"/>
      <c r="P112" s="319"/>
      <c r="Q112" s="319"/>
      <c r="R112" s="319"/>
      <c r="U112" s="319"/>
      <c r="V112" s="319"/>
      <c r="W112" s="319"/>
      <c r="X112" s="319"/>
      <c r="Y112" s="319"/>
      <c r="Z112" s="319"/>
      <c r="AA112" s="319"/>
      <c r="AB112" s="319"/>
      <c r="AC112" s="319"/>
      <c r="AD112" s="319"/>
      <c r="AE112" s="319"/>
      <c r="AF112" s="319"/>
      <c r="AG112" s="319"/>
      <c r="AH112" s="319"/>
      <c r="AI112" s="319"/>
      <c r="AJ112" s="319"/>
      <c r="AK112" s="319"/>
    </row>
    <row r="113" spans="2:37">
      <c r="B113" s="319"/>
      <c r="C113" s="319"/>
      <c r="D113" s="319"/>
      <c r="E113" s="319"/>
      <c r="F113" s="319"/>
      <c r="G113" s="319"/>
      <c r="H113" s="319"/>
      <c r="I113" s="319"/>
      <c r="J113" s="319"/>
      <c r="K113" s="319"/>
      <c r="L113" s="319"/>
      <c r="M113" s="319"/>
      <c r="N113" s="319"/>
      <c r="O113" s="319"/>
      <c r="P113" s="319"/>
      <c r="Q113" s="319"/>
      <c r="R113" s="319"/>
      <c r="U113" s="319"/>
      <c r="V113" s="319"/>
      <c r="W113" s="319"/>
      <c r="X113" s="319"/>
      <c r="Y113" s="319"/>
      <c r="Z113" s="319"/>
      <c r="AA113" s="319"/>
      <c r="AB113" s="319"/>
      <c r="AC113" s="319"/>
      <c r="AD113" s="319"/>
      <c r="AE113" s="319"/>
      <c r="AF113" s="319"/>
      <c r="AG113" s="319"/>
      <c r="AH113" s="319"/>
      <c r="AI113" s="319"/>
      <c r="AJ113" s="319"/>
      <c r="AK113" s="319"/>
    </row>
    <row r="114" spans="2:37">
      <c r="B114" s="319"/>
      <c r="C114" s="319"/>
      <c r="D114" s="319"/>
      <c r="E114" s="319"/>
      <c r="F114" s="319"/>
      <c r="G114" s="319"/>
      <c r="H114" s="319"/>
      <c r="I114" s="319"/>
      <c r="J114" s="319"/>
      <c r="K114" s="319"/>
      <c r="L114" s="319"/>
      <c r="M114" s="319"/>
      <c r="N114" s="319"/>
      <c r="O114" s="319"/>
      <c r="P114" s="319"/>
      <c r="Q114" s="319"/>
      <c r="R114" s="319"/>
      <c r="U114" s="319"/>
      <c r="V114" s="319"/>
      <c r="W114" s="319"/>
      <c r="X114" s="319"/>
      <c r="Y114" s="319"/>
      <c r="Z114" s="319"/>
      <c r="AA114" s="319"/>
      <c r="AB114" s="319"/>
      <c r="AC114" s="319"/>
      <c r="AD114" s="319"/>
      <c r="AE114" s="319"/>
      <c r="AF114" s="319"/>
      <c r="AG114" s="319"/>
      <c r="AH114" s="319"/>
      <c r="AI114" s="319"/>
      <c r="AJ114" s="319"/>
      <c r="AK114" s="319"/>
    </row>
    <row r="115" spans="2:37">
      <c r="B115" s="319"/>
      <c r="C115" s="319"/>
      <c r="D115" s="319"/>
      <c r="E115" s="319"/>
      <c r="F115" s="319"/>
      <c r="G115" s="319"/>
      <c r="H115" s="319"/>
      <c r="I115" s="319"/>
      <c r="J115" s="319"/>
      <c r="K115" s="319"/>
      <c r="L115" s="319"/>
      <c r="M115" s="319"/>
      <c r="N115" s="319"/>
      <c r="O115" s="319"/>
      <c r="P115" s="319"/>
      <c r="Q115" s="319"/>
      <c r="R115" s="319"/>
      <c r="U115" s="319"/>
      <c r="V115" s="319"/>
      <c r="W115" s="319"/>
      <c r="X115" s="319"/>
      <c r="Y115" s="319"/>
      <c r="Z115" s="319"/>
      <c r="AA115" s="319"/>
      <c r="AB115" s="319"/>
      <c r="AC115" s="319"/>
      <c r="AD115" s="319"/>
      <c r="AE115" s="319"/>
      <c r="AF115" s="319"/>
      <c r="AG115" s="319"/>
      <c r="AH115" s="319"/>
      <c r="AI115" s="319"/>
      <c r="AJ115" s="319"/>
      <c r="AK115" s="319"/>
    </row>
    <row r="116" spans="2:37">
      <c r="B116" s="319"/>
      <c r="C116" s="319"/>
      <c r="D116" s="319"/>
      <c r="E116" s="319"/>
      <c r="F116" s="319"/>
      <c r="G116" s="319"/>
      <c r="H116" s="319"/>
      <c r="I116" s="319"/>
      <c r="J116" s="319"/>
      <c r="K116" s="319"/>
      <c r="L116" s="319"/>
      <c r="M116" s="319"/>
      <c r="N116" s="319"/>
      <c r="O116" s="319"/>
      <c r="P116" s="319"/>
      <c r="Q116" s="319"/>
      <c r="R116" s="319"/>
      <c r="U116" s="319"/>
      <c r="V116" s="319"/>
      <c r="W116" s="319"/>
      <c r="X116" s="319"/>
      <c r="Y116" s="319"/>
      <c r="Z116" s="319"/>
      <c r="AA116" s="319"/>
      <c r="AB116" s="319"/>
      <c r="AC116" s="319"/>
      <c r="AD116" s="319"/>
      <c r="AE116" s="319"/>
      <c r="AF116" s="319"/>
      <c r="AG116" s="319"/>
      <c r="AH116" s="319"/>
      <c r="AI116" s="319"/>
      <c r="AJ116" s="319"/>
      <c r="AK116" s="319"/>
    </row>
    <row r="117" spans="2:37">
      <c r="B117" s="319"/>
      <c r="C117" s="319"/>
      <c r="D117" s="319"/>
      <c r="E117" s="319"/>
      <c r="F117" s="319"/>
      <c r="G117" s="319"/>
      <c r="H117" s="319"/>
      <c r="I117" s="319"/>
      <c r="J117" s="319"/>
      <c r="K117" s="319"/>
      <c r="L117" s="319"/>
      <c r="M117" s="319"/>
      <c r="N117" s="319"/>
      <c r="O117" s="319"/>
      <c r="P117" s="319"/>
      <c r="Q117" s="319"/>
      <c r="R117" s="319"/>
      <c r="U117" s="319"/>
      <c r="V117" s="319"/>
      <c r="W117" s="319"/>
      <c r="X117" s="319"/>
      <c r="Y117" s="319"/>
      <c r="Z117" s="319"/>
      <c r="AA117" s="319"/>
      <c r="AB117" s="319"/>
      <c r="AC117" s="319"/>
      <c r="AD117" s="319"/>
      <c r="AE117" s="319"/>
      <c r="AF117" s="319"/>
      <c r="AG117" s="319"/>
      <c r="AH117" s="319"/>
      <c r="AI117" s="319"/>
      <c r="AJ117" s="319"/>
      <c r="AK117" s="319"/>
    </row>
    <row r="118" spans="2:37">
      <c r="B118" s="319"/>
      <c r="C118" s="319"/>
      <c r="D118" s="319"/>
      <c r="E118" s="319"/>
      <c r="F118" s="319"/>
      <c r="G118" s="319"/>
      <c r="H118" s="319"/>
      <c r="I118" s="319"/>
      <c r="J118" s="319"/>
      <c r="K118" s="319"/>
      <c r="L118" s="319"/>
      <c r="M118" s="319"/>
      <c r="N118" s="319"/>
      <c r="O118" s="319"/>
      <c r="P118" s="319"/>
      <c r="Q118" s="319"/>
      <c r="R118" s="319"/>
      <c r="U118" s="319"/>
      <c r="V118" s="319"/>
      <c r="W118" s="319"/>
      <c r="X118" s="319"/>
      <c r="Y118" s="319"/>
      <c r="Z118" s="319"/>
      <c r="AA118" s="319"/>
      <c r="AB118" s="319"/>
      <c r="AC118" s="319"/>
      <c r="AD118" s="319"/>
      <c r="AE118" s="319"/>
      <c r="AF118" s="319"/>
      <c r="AG118" s="319"/>
      <c r="AH118" s="319"/>
      <c r="AI118" s="319"/>
      <c r="AJ118" s="319"/>
      <c r="AK118" s="319"/>
    </row>
    <row r="119" spans="2:37">
      <c r="B119" s="319"/>
      <c r="C119" s="319"/>
      <c r="D119" s="319"/>
      <c r="E119" s="319"/>
      <c r="F119" s="319"/>
      <c r="G119" s="319"/>
      <c r="H119" s="319"/>
      <c r="I119" s="319"/>
      <c r="J119" s="319"/>
      <c r="K119" s="319"/>
      <c r="L119" s="319"/>
      <c r="M119" s="319"/>
      <c r="N119" s="319"/>
      <c r="O119" s="319"/>
      <c r="P119" s="319"/>
      <c r="Q119" s="319"/>
      <c r="R119" s="319"/>
      <c r="U119" s="319"/>
      <c r="V119" s="319"/>
      <c r="W119" s="319"/>
      <c r="X119" s="319"/>
      <c r="Y119" s="319"/>
      <c r="Z119" s="319"/>
      <c r="AA119" s="319"/>
      <c r="AB119" s="319"/>
      <c r="AC119" s="319"/>
      <c r="AD119" s="319"/>
      <c r="AE119" s="319"/>
      <c r="AF119" s="319"/>
      <c r="AG119" s="319"/>
      <c r="AH119" s="319"/>
      <c r="AI119" s="319"/>
      <c r="AJ119" s="319"/>
      <c r="AK119" s="319"/>
    </row>
    <row r="120" spans="2:37">
      <c r="B120" s="319"/>
      <c r="C120" s="319"/>
      <c r="D120" s="319"/>
      <c r="E120" s="319"/>
      <c r="F120" s="319"/>
      <c r="G120" s="319"/>
      <c r="H120" s="319"/>
      <c r="I120" s="319"/>
      <c r="J120" s="319"/>
      <c r="K120" s="319"/>
      <c r="L120" s="319"/>
      <c r="M120" s="319"/>
      <c r="N120" s="319"/>
      <c r="O120" s="319"/>
      <c r="P120" s="319"/>
      <c r="Q120" s="319"/>
      <c r="R120" s="319"/>
      <c r="U120" s="319"/>
      <c r="V120" s="319"/>
      <c r="W120" s="319"/>
      <c r="X120" s="319"/>
      <c r="Y120" s="319"/>
      <c r="Z120" s="319"/>
      <c r="AA120" s="319"/>
      <c r="AB120" s="319"/>
      <c r="AC120" s="319"/>
      <c r="AD120" s="319"/>
      <c r="AE120" s="319"/>
      <c r="AF120" s="319"/>
      <c r="AG120" s="319"/>
      <c r="AH120" s="319"/>
      <c r="AI120" s="319"/>
      <c r="AJ120" s="319"/>
      <c r="AK120" s="319"/>
    </row>
    <row r="121" spans="2:37">
      <c r="B121" s="319"/>
      <c r="C121" s="319"/>
      <c r="D121" s="319"/>
      <c r="E121" s="319"/>
      <c r="F121" s="319"/>
      <c r="G121" s="319"/>
      <c r="H121" s="319"/>
      <c r="I121" s="319"/>
      <c r="J121" s="319"/>
      <c r="K121" s="319"/>
      <c r="L121" s="319"/>
      <c r="M121" s="319"/>
      <c r="N121" s="319"/>
      <c r="O121" s="319"/>
      <c r="P121" s="319"/>
      <c r="Q121" s="319"/>
      <c r="R121" s="319"/>
      <c r="U121" s="319"/>
      <c r="V121" s="319"/>
      <c r="W121" s="319"/>
      <c r="X121" s="319"/>
      <c r="Y121" s="319"/>
      <c r="Z121" s="319"/>
      <c r="AA121" s="319"/>
      <c r="AB121" s="319"/>
      <c r="AC121" s="319"/>
      <c r="AD121" s="319"/>
      <c r="AE121" s="319"/>
      <c r="AF121" s="319"/>
      <c r="AG121" s="319"/>
      <c r="AH121" s="319"/>
      <c r="AI121" s="319"/>
      <c r="AJ121" s="319"/>
      <c r="AK121" s="319"/>
    </row>
    <row r="122" spans="2:37">
      <c r="B122" s="319"/>
      <c r="C122" s="319"/>
      <c r="D122" s="319"/>
      <c r="E122" s="319"/>
      <c r="F122" s="319"/>
      <c r="G122" s="319"/>
      <c r="H122" s="319"/>
      <c r="I122" s="319"/>
      <c r="J122" s="319"/>
      <c r="K122" s="319"/>
      <c r="L122" s="319"/>
      <c r="M122" s="319"/>
      <c r="N122" s="319"/>
      <c r="O122" s="319"/>
      <c r="P122" s="319"/>
      <c r="Q122" s="319"/>
      <c r="R122" s="319"/>
      <c r="U122" s="319"/>
      <c r="V122" s="319"/>
      <c r="W122" s="319"/>
      <c r="X122" s="319"/>
      <c r="Y122" s="319"/>
      <c r="Z122" s="319"/>
      <c r="AA122" s="319"/>
      <c r="AB122" s="319"/>
      <c r="AC122" s="319"/>
      <c r="AD122" s="319"/>
      <c r="AE122" s="319"/>
      <c r="AF122" s="319"/>
      <c r="AG122" s="319"/>
      <c r="AH122" s="319"/>
      <c r="AI122" s="319"/>
      <c r="AJ122" s="319"/>
      <c r="AK122" s="319"/>
    </row>
    <row r="123" spans="2:37">
      <c r="B123" s="319"/>
      <c r="C123" s="319"/>
      <c r="D123" s="319"/>
      <c r="E123" s="319"/>
      <c r="F123" s="319"/>
      <c r="G123" s="319"/>
      <c r="H123" s="319"/>
      <c r="I123" s="319"/>
      <c r="J123" s="319"/>
      <c r="K123" s="319"/>
      <c r="L123" s="319"/>
      <c r="M123" s="319"/>
      <c r="N123" s="319"/>
      <c r="O123" s="319"/>
      <c r="P123" s="319"/>
      <c r="Q123" s="319"/>
      <c r="R123" s="319"/>
      <c r="U123" s="319"/>
      <c r="V123" s="319"/>
      <c r="W123" s="319"/>
      <c r="X123" s="319"/>
      <c r="Y123" s="319"/>
      <c r="Z123" s="319"/>
      <c r="AA123" s="319"/>
      <c r="AB123" s="319"/>
      <c r="AC123" s="319"/>
      <c r="AD123" s="319"/>
      <c r="AE123" s="319"/>
      <c r="AF123" s="319"/>
      <c r="AG123" s="319"/>
      <c r="AH123" s="319"/>
      <c r="AI123" s="319"/>
      <c r="AJ123" s="319"/>
      <c r="AK123" s="319"/>
    </row>
    <row r="124" spans="2:37">
      <c r="B124" s="319"/>
      <c r="C124" s="319"/>
      <c r="D124" s="319"/>
      <c r="E124" s="319"/>
      <c r="F124" s="319"/>
      <c r="G124" s="319"/>
      <c r="H124" s="319"/>
      <c r="I124" s="319"/>
      <c r="J124" s="319"/>
      <c r="K124" s="319"/>
      <c r="L124" s="319"/>
      <c r="M124" s="319"/>
      <c r="N124" s="319"/>
      <c r="O124" s="319"/>
      <c r="P124" s="319"/>
      <c r="Q124" s="319"/>
      <c r="R124" s="319"/>
      <c r="U124" s="319"/>
      <c r="V124" s="319"/>
      <c r="W124" s="319"/>
      <c r="X124" s="319"/>
      <c r="Y124" s="319"/>
      <c r="Z124" s="319"/>
      <c r="AA124" s="319"/>
      <c r="AB124" s="319"/>
      <c r="AC124" s="319"/>
      <c r="AD124" s="319"/>
      <c r="AE124" s="319"/>
      <c r="AF124" s="319"/>
      <c r="AG124" s="319"/>
      <c r="AH124" s="319"/>
      <c r="AI124" s="319"/>
      <c r="AJ124" s="319"/>
      <c r="AK124" s="319"/>
    </row>
    <row r="125" spans="2:37">
      <c r="B125" s="319"/>
      <c r="C125" s="319"/>
      <c r="D125" s="319"/>
      <c r="E125" s="319"/>
      <c r="F125" s="319"/>
      <c r="G125" s="319"/>
      <c r="H125" s="319"/>
      <c r="I125" s="319"/>
      <c r="J125" s="319"/>
      <c r="K125" s="319"/>
      <c r="L125" s="319"/>
      <c r="M125" s="319"/>
      <c r="N125" s="319"/>
      <c r="O125" s="319"/>
      <c r="P125" s="319"/>
      <c r="Q125" s="319"/>
      <c r="R125" s="319"/>
      <c r="U125" s="319"/>
      <c r="V125" s="319"/>
      <c r="W125" s="319"/>
      <c r="X125" s="319"/>
      <c r="Y125" s="319"/>
      <c r="Z125" s="319"/>
      <c r="AA125" s="319"/>
      <c r="AB125" s="319"/>
      <c r="AC125" s="319"/>
      <c r="AD125" s="319"/>
      <c r="AE125" s="319"/>
      <c r="AF125" s="319"/>
      <c r="AG125" s="319"/>
      <c r="AH125" s="319"/>
      <c r="AI125" s="319"/>
      <c r="AJ125" s="319"/>
      <c r="AK125" s="319"/>
    </row>
    <row r="126" spans="2:37">
      <c r="B126" s="319"/>
      <c r="C126" s="319"/>
      <c r="D126" s="319"/>
      <c r="E126" s="319"/>
      <c r="F126" s="319"/>
      <c r="G126" s="319"/>
      <c r="H126" s="319"/>
      <c r="I126" s="319"/>
      <c r="J126" s="319"/>
      <c r="K126" s="319"/>
      <c r="L126" s="319"/>
      <c r="M126" s="319"/>
      <c r="N126" s="319"/>
      <c r="O126" s="319"/>
      <c r="P126" s="319"/>
      <c r="Q126" s="319"/>
      <c r="R126" s="319"/>
      <c r="U126" s="319"/>
      <c r="V126" s="319"/>
      <c r="W126" s="319"/>
      <c r="X126" s="319"/>
      <c r="Y126" s="319"/>
      <c r="Z126" s="319"/>
      <c r="AA126" s="319"/>
      <c r="AB126" s="319"/>
      <c r="AC126" s="319"/>
      <c r="AD126" s="319"/>
      <c r="AE126" s="319"/>
      <c r="AF126" s="319"/>
      <c r="AG126" s="319"/>
      <c r="AH126" s="319"/>
      <c r="AI126" s="319"/>
      <c r="AJ126" s="319"/>
      <c r="AK126" s="319"/>
    </row>
    <row r="127" spans="2:37">
      <c r="B127" s="319"/>
      <c r="C127" s="319"/>
      <c r="D127" s="319"/>
      <c r="E127" s="319"/>
      <c r="F127" s="319"/>
      <c r="G127" s="319"/>
      <c r="H127" s="319"/>
      <c r="I127" s="319"/>
      <c r="J127" s="319"/>
      <c r="K127" s="319"/>
      <c r="L127" s="319"/>
      <c r="M127" s="319"/>
      <c r="N127" s="319"/>
      <c r="O127" s="319"/>
      <c r="P127" s="319"/>
      <c r="Q127" s="319"/>
      <c r="R127" s="319"/>
      <c r="U127" s="319"/>
      <c r="V127" s="319"/>
      <c r="W127" s="319"/>
      <c r="X127" s="319"/>
      <c r="Y127" s="319"/>
      <c r="Z127" s="319"/>
      <c r="AA127" s="319"/>
      <c r="AB127" s="319"/>
      <c r="AC127" s="319"/>
      <c r="AD127" s="319"/>
      <c r="AE127" s="319"/>
      <c r="AF127" s="319"/>
      <c r="AG127" s="319"/>
      <c r="AH127" s="319"/>
      <c r="AI127" s="319"/>
      <c r="AJ127" s="319"/>
      <c r="AK127" s="319"/>
    </row>
    <row r="128" spans="2:37">
      <c r="B128" s="319"/>
      <c r="C128" s="319"/>
      <c r="D128" s="319"/>
      <c r="E128" s="319"/>
      <c r="F128" s="319"/>
      <c r="G128" s="319"/>
      <c r="H128" s="319"/>
      <c r="I128" s="319"/>
      <c r="J128" s="319"/>
      <c r="K128" s="319"/>
      <c r="L128" s="319"/>
      <c r="M128" s="319"/>
      <c r="N128" s="319"/>
      <c r="O128" s="319"/>
      <c r="P128" s="319"/>
      <c r="Q128" s="319"/>
      <c r="R128" s="319"/>
      <c r="U128" s="319"/>
      <c r="V128" s="319"/>
      <c r="W128" s="319"/>
      <c r="X128" s="319"/>
      <c r="Y128" s="319"/>
      <c r="Z128" s="319"/>
      <c r="AA128" s="319"/>
      <c r="AB128" s="319"/>
      <c r="AC128" s="319"/>
      <c r="AD128" s="319"/>
      <c r="AE128" s="319"/>
      <c r="AF128" s="319"/>
      <c r="AG128" s="319"/>
      <c r="AH128" s="319"/>
      <c r="AI128" s="319"/>
      <c r="AJ128" s="319"/>
      <c r="AK128" s="319"/>
    </row>
    <row r="129" spans="2:37">
      <c r="B129" s="319"/>
      <c r="C129" s="319"/>
      <c r="D129" s="319"/>
      <c r="E129" s="319"/>
      <c r="F129" s="319"/>
      <c r="G129" s="319"/>
      <c r="H129" s="319"/>
      <c r="I129" s="319"/>
      <c r="J129" s="319"/>
      <c r="K129" s="319"/>
      <c r="L129" s="319"/>
      <c r="M129" s="319"/>
      <c r="N129" s="319"/>
      <c r="O129" s="319"/>
      <c r="P129" s="319"/>
      <c r="Q129" s="319"/>
      <c r="R129" s="319"/>
      <c r="U129" s="319"/>
      <c r="V129" s="319"/>
      <c r="W129" s="319"/>
      <c r="X129" s="319"/>
      <c r="Y129" s="319"/>
      <c r="Z129" s="319"/>
      <c r="AA129" s="319"/>
      <c r="AB129" s="319"/>
      <c r="AC129" s="319"/>
      <c r="AD129" s="319"/>
      <c r="AE129" s="319"/>
      <c r="AF129" s="319"/>
      <c r="AG129" s="319"/>
      <c r="AH129" s="319"/>
      <c r="AI129" s="319"/>
      <c r="AJ129" s="319"/>
      <c r="AK129" s="319"/>
    </row>
    <row r="130" spans="2:37">
      <c r="B130" s="319"/>
      <c r="C130" s="319"/>
      <c r="D130" s="319"/>
      <c r="E130" s="319"/>
      <c r="F130" s="319"/>
      <c r="G130" s="319"/>
      <c r="H130" s="319"/>
      <c r="I130" s="319"/>
      <c r="J130" s="319"/>
      <c r="K130" s="319"/>
      <c r="L130" s="319"/>
      <c r="M130" s="319"/>
      <c r="N130" s="319"/>
      <c r="O130" s="319"/>
      <c r="P130" s="319"/>
      <c r="Q130" s="319"/>
      <c r="R130" s="319"/>
      <c r="U130" s="319"/>
      <c r="V130" s="319"/>
      <c r="W130" s="319"/>
      <c r="X130" s="319"/>
      <c r="Y130" s="319"/>
      <c r="Z130" s="319"/>
      <c r="AA130" s="319"/>
      <c r="AB130" s="319"/>
      <c r="AC130" s="319"/>
      <c r="AD130" s="319"/>
      <c r="AE130" s="319"/>
      <c r="AF130" s="319"/>
      <c r="AG130" s="319"/>
      <c r="AH130" s="319"/>
      <c r="AI130" s="319"/>
      <c r="AJ130" s="319"/>
      <c r="AK130" s="319"/>
    </row>
    <row r="131" spans="2:37">
      <c r="B131" s="319"/>
      <c r="C131" s="319"/>
      <c r="D131" s="319"/>
      <c r="E131" s="319"/>
      <c r="F131" s="319"/>
      <c r="G131" s="319"/>
      <c r="H131" s="319"/>
      <c r="I131" s="319"/>
      <c r="J131" s="319"/>
      <c r="K131" s="319"/>
      <c r="L131" s="319"/>
      <c r="M131" s="319"/>
      <c r="N131" s="319"/>
      <c r="O131" s="319"/>
      <c r="P131" s="319"/>
      <c r="Q131" s="319"/>
      <c r="R131" s="319"/>
      <c r="U131" s="319"/>
      <c r="V131" s="319"/>
      <c r="W131" s="319"/>
      <c r="X131" s="319"/>
      <c r="Y131" s="319"/>
      <c r="Z131" s="319"/>
      <c r="AA131" s="319"/>
      <c r="AB131" s="319"/>
      <c r="AC131" s="319"/>
      <c r="AD131" s="319"/>
      <c r="AE131" s="319"/>
      <c r="AF131" s="319"/>
      <c r="AG131" s="319"/>
      <c r="AH131" s="319"/>
      <c r="AI131" s="319"/>
      <c r="AJ131" s="319"/>
      <c r="AK131" s="319"/>
    </row>
    <row r="132" spans="2:37">
      <c r="B132" s="319"/>
      <c r="C132" s="319"/>
      <c r="D132" s="319"/>
      <c r="E132" s="319"/>
      <c r="F132" s="319"/>
      <c r="G132" s="319"/>
      <c r="H132" s="319"/>
      <c r="I132" s="319"/>
      <c r="J132" s="319"/>
      <c r="K132" s="319"/>
      <c r="L132" s="319"/>
      <c r="M132" s="319"/>
      <c r="N132" s="319"/>
      <c r="O132" s="319"/>
      <c r="P132" s="319"/>
      <c r="Q132" s="319"/>
      <c r="R132" s="319"/>
      <c r="U132" s="319"/>
      <c r="V132" s="319"/>
      <c r="W132" s="319"/>
      <c r="X132" s="319"/>
      <c r="Y132" s="319"/>
      <c r="Z132" s="319"/>
      <c r="AA132" s="319"/>
      <c r="AB132" s="319"/>
      <c r="AC132" s="319"/>
      <c r="AD132" s="319"/>
      <c r="AE132" s="319"/>
      <c r="AF132" s="319"/>
      <c r="AG132" s="319"/>
      <c r="AH132" s="319"/>
      <c r="AI132" s="319"/>
      <c r="AJ132" s="319"/>
      <c r="AK132" s="319"/>
    </row>
    <row r="133" spans="2:37">
      <c r="B133" s="319"/>
      <c r="C133" s="319"/>
      <c r="D133" s="319"/>
      <c r="E133" s="319"/>
      <c r="F133" s="319"/>
      <c r="G133" s="319"/>
      <c r="H133" s="319"/>
      <c r="I133" s="319"/>
      <c r="J133" s="319"/>
      <c r="K133" s="319"/>
      <c r="L133" s="319"/>
      <c r="M133" s="319"/>
      <c r="N133" s="319"/>
      <c r="O133" s="319"/>
      <c r="P133" s="319"/>
      <c r="Q133" s="319"/>
      <c r="R133" s="319"/>
      <c r="U133" s="319"/>
      <c r="V133" s="319"/>
      <c r="W133" s="319"/>
      <c r="X133" s="319"/>
      <c r="Y133" s="319"/>
      <c r="Z133" s="319"/>
      <c r="AA133" s="319"/>
      <c r="AB133" s="319"/>
      <c r="AC133" s="319"/>
      <c r="AD133" s="319"/>
      <c r="AE133" s="319"/>
      <c r="AF133" s="319"/>
      <c r="AG133" s="319"/>
      <c r="AH133" s="319"/>
      <c r="AI133" s="319"/>
      <c r="AJ133" s="319"/>
      <c r="AK133" s="319"/>
    </row>
    <row r="134" spans="2:37">
      <c r="B134" s="319"/>
      <c r="C134" s="319"/>
      <c r="D134" s="319"/>
      <c r="E134" s="319"/>
      <c r="F134" s="319"/>
      <c r="G134" s="319"/>
      <c r="H134" s="319"/>
      <c r="I134" s="319"/>
      <c r="J134" s="319"/>
      <c r="K134" s="319"/>
      <c r="L134" s="319"/>
      <c r="M134" s="319"/>
      <c r="N134" s="319"/>
      <c r="O134" s="319"/>
      <c r="P134" s="319"/>
      <c r="Q134" s="319"/>
      <c r="R134" s="319"/>
      <c r="U134" s="319"/>
      <c r="V134" s="319"/>
      <c r="W134" s="319"/>
      <c r="X134" s="319"/>
      <c r="Y134" s="319"/>
      <c r="Z134" s="319"/>
      <c r="AA134" s="319"/>
      <c r="AB134" s="319"/>
      <c r="AC134" s="319"/>
      <c r="AD134" s="319"/>
      <c r="AE134" s="319"/>
      <c r="AF134" s="319"/>
      <c r="AG134" s="319"/>
      <c r="AH134" s="319"/>
      <c r="AI134" s="319"/>
      <c r="AJ134" s="319"/>
      <c r="AK134" s="319"/>
    </row>
    <row r="135" spans="2:37">
      <c r="B135" s="319"/>
      <c r="C135" s="319"/>
      <c r="D135" s="319"/>
      <c r="E135" s="319"/>
      <c r="F135" s="319"/>
      <c r="G135" s="319"/>
      <c r="H135" s="319"/>
      <c r="I135" s="319"/>
      <c r="J135" s="319"/>
      <c r="K135" s="319"/>
      <c r="L135" s="319"/>
      <c r="M135" s="319"/>
      <c r="N135" s="319"/>
      <c r="O135" s="319"/>
      <c r="P135" s="319"/>
      <c r="Q135" s="319"/>
      <c r="R135" s="319"/>
      <c r="U135" s="319"/>
      <c r="V135" s="319"/>
      <c r="W135" s="319"/>
      <c r="X135" s="319"/>
      <c r="Y135" s="319"/>
      <c r="Z135" s="319"/>
      <c r="AA135" s="319"/>
      <c r="AB135" s="319"/>
      <c r="AC135" s="319"/>
      <c r="AD135" s="319"/>
      <c r="AE135" s="319"/>
      <c r="AF135" s="319"/>
      <c r="AG135" s="319"/>
      <c r="AH135" s="319"/>
      <c r="AI135" s="319"/>
      <c r="AJ135" s="319"/>
      <c r="AK135" s="319"/>
    </row>
    <row r="136" spans="2:37">
      <c r="B136" s="319"/>
      <c r="C136" s="319"/>
      <c r="D136" s="319"/>
      <c r="E136" s="319"/>
      <c r="F136" s="319"/>
      <c r="G136" s="319"/>
      <c r="H136" s="319"/>
      <c r="I136" s="319"/>
      <c r="J136" s="319"/>
      <c r="K136" s="319"/>
      <c r="L136" s="319"/>
      <c r="M136" s="319"/>
      <c r="N136" s="319"/>
      <c r="O136" s="319"/>
      <c r="P136" s="319"/>
      <c r="Q136" s="319"/>
      <c r="R136" s="319"/>
      <c r="U136" s="319"/>
      <c r="V136" s="319"/>
      <c r="W136" s="319"/>
      <c r="X136" s="319"/>
      <c r="Y136" s="319"/>
      <c r="Z136" s="319"/>
      <c r="AA136" s="319"/>
      <c r="AB136" s="319"/>
      <c r="AC136" s="319"/>
      <c r="AD136" s="319"/>
      <c r="AE136" s="319"/>
      <c r="AF136" s="319"/>
      <c r="AG136" s="319"/>
      <c r="AH136" s="319"/>
      <c r="AI136" s="319"/>
      <c r="AJ136" s="319"/>
      <c r="AK136" s="319"/>
    </row>
    <row r="137" spans="2:37">
      <c r="B137" s="319"/>
      <c r="C137" s="319"/>
      <c r="D137" s="319"/>
      <c r="E137" s="319"/>
      <c r="F137" s="319"/>
      <c r="G137" s="319"/>
      <c r="H137" s="319"/>
      <c r="I137" s="319"/>
      <c r="J137" s="319"/>
      <c r="K137" s="319"/>
      <c r="L137" s="319"/>
      <c r="M137" s="319"/>
      <c r="N137" s="319"/>
      <c r="O137" s="319"/>
      <c r="P137" s="319"/>
      <c r="Q137" s="319"/>
      <c r="R137" s="319"/>
      <c r="U137" s="319"/>
      <c r="V137" s="319"/>
      <c r="W137" s="319"/>
      <c r="X137" s="319"/>
      <c r="Y137" s="319"/>
      <c r="Z137" s="319"/>
      <c r="AA137" s="319"/>
      <c r="AB137" s="319"/>
      <c r="AC137" s="319"/>
      <c r="AD137" s="319"/>
      <c r="AE137" s="319"/>
      <c r="AF137" s="319"/>
      <c r="AG137" s="319"/>
      <c r="AH137" s="319"/>
      <c r="AI137" s="319"/>
      <c r="AJ137" s="319"/>
      <c r="AK137" s="319"/>
    </row>
    <row r="138" spans="2:37">
      <c r="B138" s="319"/>
      <c r="C138" s="319"/>
      <c r="D138" s="319"/>
      <c r="E138" s="319"/>
      <c r="F138" s="319"/>
      <c r="G138" s="319"/>
      <c r="H138" s="319"/>
      <c r="I138" s="319"/>
      <c r="J138" s="319"/>
      <c r="K138" s="319"/>
      <c r="L138" s="319"/>
      <c r="M138" s="319"/>
      <c r="N138" s="319"/>
      <c r="O138" s="319"/>
      <c r="P138" s="319"/>
      <c r="Q138" s="319"/>
      <c r="R138" s="319"/>
      <c r="U138" s="319"/>
      <c r="V138" s="319"/>
      <c r="W138" s="319"/>
      <c r="X138" s="319"/>
      <c r="Y138" s="319"/>
      <c r="Z138" s="319"/>
      <c r="AA138" s="319"/>
      <c r="AB138" s="319"/>
      <c r="AC138" s="319"/>
      <c r="AD138" s="319"/>
      <c r="AE138" s="319"/>
      <c r="AF138" s="319"/>
      <c r="AG138" s="319"/>
      <c r="AH138" s="319"/>
      <c r="AI138" s="319"/>
      <c r="AJ138" s="319"/>
      <c r="AK138" s="319"/>
    </row>
    <row r="139" spans="2:37">
      <c r="B139" s="319"/>
      <c r="C139" s="319"/>
      <c r="D139" s="319"/>
      <c r="E139" s="319"/>
      <c r="F139" s="319"/>
      <c r="G139" s="319"/>
      <c r="H139" s="319"/>
      <c r="I139" s="319"/>
      <c r="J139" s="319"/>
      <c r="K139" s="319"/>
      <c r="L139" s="319"/>
      <c r="M139" s="319"/>
      <c r="N139" s="319"/>
      <c r="O139" s="319"/>
      <c r="P139" s="319"/>
      <c r="Q139" s="319"/>
      <c r="R139" s="319"/>
      <c r="U139" s="319"/>
      <c r="V139" s="319"/>
      <c r="W139" s="319"/>
      <c r="X139" s="319"/>
      <c r="Y139" s="319"/>
      <c r="Z139" s="319"/>
      <c r="AA139" s="319"/>
      <c r="AB139" s="319"/>
      <c r="AC139" s="319"/>
      <c r="AD139" s="319"/>
      <c r="AE139" s="319"/>
      <c r="AF139" s="319"/>
      <c r="AG139" s="319"/>
      <c r="AH139" s="319"/>
      <c r="AI139" s="319"/>
      <c r="AJ139" s="319"/>
      <c r="AK139" s="319"/>
    </row>
    <row r="140" spans="2:37">
      <c r="B140" s="319"/>
      <c r="U140" s="319"/>
      <c r="V140" s="319"/>
      <c r="W140" s="319"/>
      <c r="X140" s="319"/>
      <c r="Y140" s="319"/>
      <c r="Z140" s="319"/>
      <c r="AA140" s="319"/>
      <c r="AB140" s="319"/>
      <c r="AC140" s="319"/>
      <c r="AD140" s="319"/>
      <c r="AE140" s="319"/>
      <c r="AF140" s="319"/>
      <c r="AG140" s="319"/>
      <c r="AH140" s="319"/>
      <c r="AI140" s="319"/>
      <c r="AJ140" s="319"/>
      <c r="AK140" s="319"/>
    </row>
    <row r="141" spans="2:37">
      <c r="B141" s="319"/>
      <c r="U141" s="319"/>
      <c r="V141" s="319"/>
      <c r="W141" s="319"/>
      <c r="X141" s="319"/>
      <c r="Y141" s="319"/>
      <c r="Z141" s="319"/>
      <c r="AA141" s="319"/>
      <c r="AB141" s="319"/>
      <c r="AC141" s="319"/>
      <c r="AD141" s="319"/>
      <c r="AE141" s="319"/>
      <c r="AF141" s="319"/>
      <c r="AG141" s="319"/>
      <c r="AH141" s="319"/>
      <c r="AI141" s="319"/>
      <c r="AJ141" s="319"/>
      <c r="AK141" s="319"/>
    </row>
    <row r="142" spans="2:37">
      <c r="B142" s="319"/>
      <c r="U142" s="319"/>
      <c r="V142" s="319"/>
      <c r="W142" s="319"/>
      <c r="X142" s="319"/>
      <c r="Y142" s="319"/>
      <c r="Z142" s="319"/>
      <c r="AA142" s="319"/>
      <c r="AB142" s="319"/>
      <c r="AC142" s="319"/>
      <c r="AD142" s="319"/>
      <c r="AE142" s="319"/>
      <c r="AF142" s="319"/>
      <c r="AG142" s="319"/>
      <c r="AH142" s="319"/>
      <c r="AI142" s="319"/>
      <c r="AJ142" s="319"/>
      <c r="AK142" s="319"/>
    </row>
    <row r="143" spans="2:37">
      <c r="U143" s="319"/>
    </row>
    <row r="144" spans="2:37">
      <c r="U144" s="319"/>
    </row>
    <row r="145" spans="21:21">
      <c r="U145" s="319"/>
    </row>
    <row r="146" spans="21:21">
      <c r="U146" s="319"/>
    </row>
    <row r="147" spans="21:21">
      <c r="U147" s="319"/>
    </row>
    <row r="148" spans="21:21">
      <c r="U148" s="319"/>
    </row>
    <row r="149" spans="21:21">
      <c r="U149" s="319"/>
    </row>
    <row r="150" spans="21:21">
      <c r="U150" s="319"/>
    </row>
    <row r="151" spans="21:21">
      <c r="U151" s="319"/>
    </row>
    <row r="152" spans="21:21">
      <c r="U152" s="319"/>
    </row>
  </sheetData>
  <hyperlinks>
    <hyperlink ref="A56" r:id="rId1"/>
  </hyperlinks>
  <pageMargins left="0.70866141732283472" right="0.70866141732283472" top="0.74803149606299213" bottom="0.74803149606299213" header="0.31496062992125984" footer="0.31496062992125984"/>
  <pageSetup paperSize="9" scale="60" orientation="landscape" r:id="rId2"/>
  <colBreaks count="1" manualBreakCount="1">
    <brk id="18" max="1048575" man="1"/>
  </colBreaks>
  <tableParts count="2">
    <tablePart r:id="rId3"/>
    <tablePart r:id="rId4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H72"/>
  <sheetViews>
    <sheetView showGridLines="0" zoomScale="85" zoomScaleNormal="85" workbookViewId="0"/>
  </sheetViews>
  <sheetFormatPr defaultRowHeight="12.75"/>
  <cols>
    <col min="1" max="1" width="9.140625" style="300"/>
    <col min="2" max="16384" width="9.140625" style="301"/>
  </cols>
  <sheetData>
    <row r="1" spans="1:8" s="300" customFormat="1">
      <c r="A1" s="145"/>
      <c r="B1" s="145"/>
      <c r="C1" s="145"/>
      <c r="D1" s="145"/>
      <c r="E1" s="145"/>
      <c r="F1" s="145"/>
      <c r="G1" s="145"/>
      <c r="H1" s="145"/>
    </row>
    <row r="2" spans="1:8" s="300" customFormat="1">
      <c r="A2" s="145"/>
      <c r="B2" s="145"/>
      <c r="C2" s="145"/>
      <c r="D2" s="145"/>
      <c r="E2" s="145"/>
      <c r="F2" s="145"/>
      <c r="G2" s="145"/>
      <c r="H2" s="145"/>
    </row>
    <row r="3" spans="1:8" s="300" customFormat="1">
      <c r="A3" s="145"/>
      <c r="B3" s="145"/>
      <c r="C3" s="145"/>
      <c r="D3" s="145"/>
      <c r="E3" s="145"/>
      <c r="F3" s="145"/>
      <c r="G3" s="145"/>
      <c r="H3" s="145"/>
    </row>
    <row r="4" spans="1:8" s="300" customFormat="1">
      <c r="A4" s="145"/>
      <c r="B4" s="145"/>
      <c r="C4" s="145"/>
      <c r="D4" s="145"/>
      <c r="E4" s="145"/>
      <c r="F4" s="145"/>
      <c r="G4" s="145"/>
      <c r="H4" s="145"/>
    </row>
    <row r="5" spans="1:8" s="300" customFormat="1">
      <c r="A5" s="145"/>
      <c r="B5" s="145"/>
      <c r="C5" s="145"/>
      <c r="D5" s="145"/>
      <c r="E5" s="145"/>
      <c r="F5" s="145"/>
      <c r="G5" s="145"/>
      <c r="H5" s="145"/>
    </row>
    <row r="6" spans="1:8" s="300" customFormat="1">
      <c r="A6" s="145"/>
      <c r="B6" s="145"/>
      <c r="C6" s="145"/>
      <c r="D6" s="145"/>
      <c r="E6" s="145"/>
      <c r="F6" s="145"/>
      <c r="G6" s="145"/>
      <c r="H6" s="145"/>
    </row>
    <row r="7" spans="1:8" s="300" customFormat="1">
      <c r="A7" s="145"/>
      <c r="B7" s="145"/>
      <c r="C7" s="145"/>
      <c r="D7" s="145"/>
      <c r="E7" s="145"/>
      <c r="F7" s="145"/>
      <c r="G7" s="145"/>
      <c r="H7" s="145"/>
    </row>
    <row r="8" spans="1:8" s="300" customFormat="1">
      <c r="A8" s="145"/>
      <c r="B8" s="145"/>
      <c r="C8" s="145"/>
      <c r="D8" s="145"/>
      <c r="E8" s="145"/>
      <c r="F8" s="145"/>
      <c r="G8" s="145"/>
      <c r="H8" s="145"/>
    </row>
    <row r="9" spans="1:8" s="300" customFormat="1">
      <c r="A9" s="145"/>
      <c r="B9" s="145"/>
      <c r="C9" s="145"/>
      <c r="D9" s="145"/>
      <c r="E9" s="145"/>
      <c r="F9" s="145"/>
      <c r="G9" s="145"/>
      <c r="H9" s="145"/>
    </row>
    <row r="10" spans="1:8" s="300" customFormat="1">
      <c r="A10" s="145"/>
      <c r="B10" s="145"/>
      <c r="C10" s="145"/>
      <c r="D10" s="145"/>
      <c r="E10" s="145"/>
      <c r="F10" s="145"/>
      <c r="G10" s="145"/>
      <c r="H10" s="145"/>
    </row>
    <row r="11" spans="1:8" s="300" customFormat="1">
      <c r="A11" s="145"/>
      <c r="B11" s="145"/>
      <c r="C11" s="145"/>
      <c r="D11" s="145"/>
      <c r="E11" s="145"/>
      <c r="F11" s="145"/>
      <c r="G11" s="145"/>
      <c r="H11" s="145"/>
    </row>
    <row r="12" spans="1:8" s="300" customFormat="1">
      <c r="A12" s="145"/>
      <c r="B12" s="145"/>
      <c r="C12" s="145"/>
      <c r="D12" s="145"/>
      <c r="E12" s="145"/>
      <c r="F12" s="145"/>
      <c r="G12" s="145"/>
      <c r="H12" s="145"/>
    </row>
    <row r="13" spans="1:8" s="300" customFormat="1">
      <c r="A13" s="145"/>
      <c r="B13" s="145"/>
      <c r="C13" s="145"/>
      <c r="D13" s="145"/>
      <c r="E13" s="145"/>
      <c r="F13" s="145"/>
      <c r="G13" s="145"/>
      <c r="H13" s="145"/>
    </row>
    <row r="14" spans="1:8" s="300" customFormat="1">
      <c r="A14" s="145"/>
      <c r="B14" s="145"/>
      <c r="C14" s="145"/>
      <c r="D14" s="145"/>
      <c r="E14" s="145"/>
      <c r="F14" s="145"/>
      <c r="G14" s="145"/>
      <c r="H14" s="145"/>
    </row>
    <row r="15" spans="1:8" s="300" customFormat="1">
      <c r="A15" s="145"/>
      <c r="B15" s="145"/>
      <c r="C15" s="145"/>
      <c r="D15" s="145"/>
      <c r="E15" s="145"/>
      <c r="F15" s="145"/>
      <c r="G15" s="145"/>
      <c r="H15" s="145"/>
    </row>
    <row r="16" spans="1:8" s="300" customFormat="1">
      <c r="A16" s="145"/>
      <c r="B16" s="145"/>
      <c r="C16" s="145"/>
      <c r="D16" s="145"/>
      <c r="E16" s="145"/>
      <c r="F16" s="145"/>
      <c r="G16" s="145"/>
      <c r="H16" s="145"/>
    </row>
    <row r="17" spans="1:8" s="300" customFormat="1">
      <c r="A17" s="145"/>
      <c r="B17" s="145"/>
      <c r="C17" s="145"/>
      <c r="D17" s="145"/>
      <c r="E17" s="145"/>
      <c r="F17" s="145"/>
      <c r="G17" s="145"/>
      <c r="H17" s="145"/>
    </row>
    <row r="18" spans="1:8" s="300" customFormat="1">
      <c r="A18" s="145"/>
      <c r="B18" s="145"/>
      <c r="C18" s="145"/>
      <c r="D18" s="145"/>
      <c r="E18" s="145"/>
      <c r="F18" s="145"/>
      <c r="G18" s="145"/>
      <c r="H18" s="145"/>
    </row>
    <row r="19" spans="1:8" s="300" customFormat="1">
      <c r="A19" s="145"/>
      <c r="B19" s="145"/>
      <c r="C19" s="145"/>
      <c r="D19" s="145"/>
      <c r="E19" s="145"/>
      <c r="F19" s="145"/>
      <c r="G19" s="145"/>
      <c r="H19" s="145"/>
    </row>
    <row r="20" spans="1:8" s="300" customFormat="1">
      <c r="A20" s="145"/>
      <c r="B20" s="145"/>
      <c r="C20" s="145"/>
      <c r="D20" s="145"/>
      <c r="E20" s="145"/>
      <c r="F20" s="145"/>
      <c r="G20" s="145"/>
      <c r="H20" s="145"/>
    </row>
    <row r="21" spans="1:8" s="300" customFormat="1">
      <c r="A21" s="145"/>
      <c r="B21" s="145"/>
      <c r="C21" s="145"/>
      <c r="D21" s="145"/>
      <c r="E21" s="145"/>
      <c r="F21" s="145"/>
      <c r="G21" s="145"/>
      <c r="H21" s="145"/>
    </row>
    <row r="22" spans="1:8">
      <c r="A22" s="145"/>
      <c r="B22" s="172"/>
      <c r="C22" s="299" t="s">
        <v>127</v>
      </c>
      <c r="D22" s="299"/>
      <c r="E22" s="299"/>
      <c r="F22" s="299" t="s">
        <v>194</v>
      </c>
      <c r="G22" s="299"/>
      <c r="H22" s="172"/>
    </row>
    <row r="23" spans="1:8">
      <c r="A23" s="145"/>
      <c r="B23" s="172"/>
      <c r="C23" s="172" t="s">
        <v>199</v>
      </c>
      <c r="D23" s="172" t="s">
        <v>198</v>
      </c>
      <c r="E23" s="172" t="s">
        <v>200</v>
      </c>
      <c r="F23" s="172" t="s">
        <v>199</v>
      </c>
      <c r="G23" s="172" t="s">
        <v>198</v>
      </c>
      <c r="H23" s="172" t="s">
        <v>200</v>
      </c>
    </row>
    <row r="24" spans="1:8">
      <c r="A24" s="145"/>
      <c r="B24" s="171" t="s">
        <v>152</v>
      </c>
      <c r="C24" s="173">
        <v>5004</v>
      </c>
      <c r="D24" s="173">
        <v>3494</v>
      </c>
      <c r="E24" s="173">
        <f>C24-D24</f>
        <v>1510</v>
      </c>
      <c r="F24" s="174">
        <v>4541</v>
      </c>
      <c r="G24" s="174">
        <v>3926</v>
      </c>
      <c r="H24" s="174">
        <f>F24-G24</f>
        <v>615</v>
      </c>
    </row>
    <row r="25" spans="1:8">
      <c r="A25" s="145"/>
      <c r="B25" s="171" t="s">
        <v>153</v>
      </c>
      <c r="C25" s="173">
        <v>6199</v>
      </c>
      <c r="D25" s="173">
        <v>5252</v>
      </c>
      <c r="E25" s="173">
        <f t="shared" ref="E25:E69" si="0">C25-D25</f>
        <v>947</v>
      </c>
      <c r="F25" s="174">
        <v>5406</v>
      </c>
      <c r="G25" s="174">
        <v>4072</v>
      </c>
      <c r="H25" s="174">
        <f t="shared" ref="H25:H69" si="1">F25-G25</f>
        <v>1334</v>
      </c>
    </row>
    <row r="26" spans="1:8">
      <c r="A26" s="145"/>
      <c r="B26" s="171" t="s">
        <v>154</v>
      </c>
      <c r="C26" s="173">
        <v>6437</v>
      </c>
      <c r="D26" s="173">
        <v>5490</v>
      </c>
      <c r="E26" s="173">
        <f t="shared" si="0"/>
        <v>947</v>
      </c>
      <c r="F26" s="174">
        <v>6115</v>
      </c>
      <c r="G26" s="174">
        <v>4787</v>
      </c>
      <c r="H26" s="174">
        <f t="shared" si="1"/>
        <v>1328</v>
      </c>
    </row>
    <row r="27" spans="1:8">
      <c r="A27" s="145"/>
      <c r="B27" s="171" t="s">
        <v>155</v>
      </c>
      <c r="C27" s="173">
        <v>7999</v>
      </c>
      <c r="D27" s="173">
        <v>7137</v>
      </c>
      <c r="E27" s="173">
        <f t="shared" si="0"/>
        <v>862</v>
      </c>
      <c r="F27" s="174">
        <v>6602</v>
      </c>
      <c r="G27" s="174">
        <v>5806</v>
      </c>
      <c r="H27" s="174">
        <f t="shared" si="1"/>
        <v>796</v>
      </c>
    </row>
    <row r="28" spans="1:8">
      <c r="A28" s="145"/>
      <c r="B28" s="171" t="s">
        <v>156</v>
      </c>
      <c r="C28" s="173">
        <v>8053</v>
      </c>
      <c r="D28" s="173">
        <v>7440</v>
      </c>
      <c r="E28" s="173">
        <f t="shared" si="0"/>
        <v>613</v>
      </c>
      <c r="F28" s="174">
        <v>6740</v>
      </c>
      <c r="G28" s="174">
        <v>6059</v>
      </c>
      <c r="H28" s="174">
        <f t="shared" si="1"/>
        <v>681</v>
      </c>
    </row>
    <row r="29" spans="1:8">
      <c r="A29" s="145"/>
      <c r="B29" s="171" t="s">
        <v>157</v>
      </c>
      <c r="C29" s="173">
        <v>7402</v>
      </c>
      <c r="D29" s="173">
        <v>6294</v>
      </c>
      <c r="E29" s="173">
        <f t="shared" si="0"/>
        <v>1108</v>
      </c>
      <c r="F29" s="174">
        <v>6824</v>
      </c>
      <c r="G29" s="174">
        <v>6267</v>
      </c>
      <c r="H29" s="174">
        <f t="shared" si="1"/>
        <v>557</v>
      </c>
    </row>
    <row r="30" spans="1:8">
      <c r="A30" s="145"/>
      <c r="B30" s="171" t="s">
        <v>158</v>
      </c>
      <c r="C30" s="173">
        <v>7210</v>
      </c>
      <c r="D30" s="173">
        <v>6473</v>
      </c>
      <c r="E30" s="173">
        <f t="shared" si="0"/>
        <v>737</v>
      </c>
      <c r="F30" s="174">
        <v>6795</v>
      </c>
      <c r="G30" s="174">
        <v>6074</v>
      </c>
      <c r="H30" s="174">
        <f t="shared" si="1"/>
        <v>721</v>
      </c>
    </row>
    <row r="31" spans="1:8">
      <c r="A31" s="145"/>
      <c r="B31" s="171" t="s">
        <v>159</v>
      </c>
      <c r="C31" s="173">
        <v>8509</v>
      </c>
      <c r="D31" s="173">
        <v>7740</v>
      </c>
      <c r="E31" s="173">
        <f t="shared" si="0"/>
        <v>769</v>
      </c>
      <c r="F31" s="174">
        <v>6704</v>
      </c>
      <c r="G31" s="174">
        <v>6087</v>
      </c>
      <c r="H31" s="174">
        <f t="shared" si="1"/>
        <v>617</v>
      </c>
    </row>
    <row r="32" spans="1:8">
      <c r="A32" s="145"/>
      <c r="B32" s="171" t="s">
        <v>160</v>
      </c>
      <c r="C32" s="173">
        <v>8454</v>
      </c>
      <c r="D32" s="173">
        <v>7042</v>
      </c>
      <c r="E32" s="173">
        <f t="shared" si="0"/>
        <v>1412</v>
      </c>
      <c r="F32" s="174">
        <v>6608</v>
      </c>
      <c r="G32" s="174">
        <v>5952</v>
      </c>
      <c r="H32" s="174">
        <f t="shared" si="1"/>
        <v>656</v>
      </c>
    </row>
    <row r="33" spans="1:8">
      <c r="A33" s="145"/>
      <c r="B33" s="171" t="s">
        <v>161</v>
      </c>
      <c r="C33" s="173">
        <v>6609</v>
      </c>
      <c r="D33" s="173">
        <v>6193</v>
      </c>
      <c r="E33" s="173">
        <f t="shared" si="0"/>
        <v>416</v>
      </c>
      <c r="F33" s="174">
        <v>6793</v>
      </c>
      <c r="G33" s="174">
        <v>6048</v>
      </c>
      <c r="H33" s="174">
        <f t="shared" si="1"/>
        <v>745</v>
      </c>
    </row>
    <row r="34" spans="1:8">
      <c r="A34" s="145"/>
      <c r="B34" s="171" t="s">
        <v>162</v>
      </c>
      <c r="C34" s="173">
        <v>6800</v>
      </c>
      <c r="D34" s="173">
        <v>5309</v>
      </c>
      <c r="E34" s="173">
        <f t="shared" si="0"/>
        <v>1491</v>
      </c>
      <c r="F34" s="174">
        <v>6648</v>
      </c>
      <c r="G34" s="174">
        <v>6166</v>
      </c>
      <c r="H34" s="174">
        <f t="shared" si="1"/>
        <v>482</v>
      </c>
    </row>
    <row r="35" spans="1:8">
      <c r="A35" s="145"/>
      <c r="B35" s="171" t="s">
        <v>163</v>
      </c>
      <c r="C35" s="173">
        <v>6875</v>
      </c>
      <c r="D35" s="173">
        <v>5907</v>
      </c>
      <c r="E35" s="173">
        <f t="shared" si="0"/>
        <v>968</v>
      </c>
      <c r="F35" s="174">
        <v>6644</v>
      </c>
      <c r="G35" s="174">
        <v>5651</v>
      </c>
      <c r="H35" s="174">
        <f t="shared" si="1"/>
        <v>993</v>
      </c>
    </row>
    <row r="36" spans="1:8">
      <c r="B36" s="171" t="s">
        <v>164</v>
      </c>
      <c r="C36" s="173">
        <v>6096</v>
      </c>
      <c r="D36" s="173">
        <v>5804</v>
      </c>
      <c r="E36" s="173">
        <f t="shared" si="0"/>
        <v>292</v>
      </c>
      <c r="F36" s="174">
        <v>6449</v>
      </c>
      <c r="G36" s="174">
        <v>5570</v>
      </c>
      <c r="H36" s="174">
        <f t="shared" si="1"/>
        <v>879</v>
      </c>
    </row>
    <row r="37" spans="1:8">
      <c r="A37" s="145"/>
      <c r="B37" s="171" t="s">
        <v>165</v>
      </c>
      <c r="C37" s="173">
        <v>6179</v>
      </c>
      <c r="D37" s="173">
        <v>5476</v>
      </c>
      <c r="E37" s="173">
        <f t="shared" si="0"/>
        <v>703</v>
      </c>
      <c r="F37" s="174">
        <v>6350</v>
      </c>
      <c r="G37" s="174">
        <v>5653</v>
      </c>
      <c r="H37" s="174">
        <f t="shared" si="1"/>
        <v>697</v>
      </c>
    </row>
    <row r="38" spans="1:8">
      <c r="A38" s="145"/>
      <c r="B38" s="171" t="s">
        <v>166</v>
      </c>
      <c r="C38" s="173">
        <v>6077.7085810078042</v>
      </c>
      <c r="D38" s="173">
        <v>5839.4534028434973</v>
      </c>
      <c r="E38" s="173">
        <f t="shared" si="0"/>
        <v>238.25517816430693</v>
      </c>
      <c r="F38" s="174">
        <v>6465</v>
      </c>
      <c r="G38" s="174">
        <v>6052.3785855647739</v>
      </c>
      <c r="H38" s="174">
        <f t="shared" si="1"/>
        <v>412.62141443522614</v>
      </c>
    </row>
    <row r="39" spans="1:8">
      <c r="A39" s="145"/>
      <c r="B39" s="171" t="s">
        <v>167</v>
      </c>
      <c r="C39" s="173">
        <v>5730.0076359110963</v>
      </c>
      <c r="D39" s="173">
        <v>5677.5624453769942</v>
      </c>
      <c r="E39" s="173">
        <f t="shared" si="0"/>
        <v>52.445190534102039</v>
      </c>
      <c r="F39" s="174">
        <v>6491</v>
      </c>
      <c r="G39" s="174">
        <v>5797.920247874391</v>
      </c>
      <c r="H39" s="174">
        <f t="shared" si="1"/>
        <v>693.07975212560905</v>
      </c>
    </row>
    <row r="40" spans="1:8">
      <c r="A40" s="145"/>
      <c r="B40" s="171" t="s">
        <v>168</v>
      </c>
      <c r="C40" s="173">
        <v>5456.091177532825</v>
      </c>
      <c r="D40" s="173">
        <v>5272.0493768399992</v>
      </c>
      <c r="E40" s="173">
        <f t="shared" si="0"/>
        <v>184.04180069282575</v>
      </c>
      <c r="F40" s="174">
        <v>6286</v>
      </c>
      <c r="G40" s="174">
        <v>5579</v>
      </c>
      <c r="H40" s="174">
        <f t="shared" si="1"/>
        <v>707</v>
      </c>
    </row>
    <row r="41" spans="1:8">
      <c r="A41" s="145"/>
      <c r="B41" s="171" t="s">
        <v>169</v>
      </c>
      <c r="C41" s="173">
        <v>5577</v>
      </c>
      <c r="D41" s="173">
        <v>5216</v>
      </c>
      <c r="E41" s="173">
        <f t="shared" si="0"/>
        <v>361</v>
      </c>
      <c r="F41" s="174">
        <v>6494</v>
      </c>
      <c r="G41" s="174">
        <v>5432.7346283794204</v>
      </c>
      <c r="H41" s="174">
        <f t="shared" si="1"/>
        <v>1061.2653716205796</v>
      </c>
    </row>
    <row r="42" spans="1:8">
      <c r="A42" s="145"/>
      <c r="B42" s="171" t="s">
        <v>170</v>
      </c>
      <c r="C42" s="173">
        <v>5732</v>
      </c>
      <c r="D42" s="173">
        <v>5692</v>
      </c>
      <c r="E42" s="173">
        <f t="shared" si="0"/>
        <v>40</v>
      </c>
      <c r="F42" s="174">
        <v>6536</v>
      </c>
      <c r="G42" s="174">
        <v>5383</v>
      </c>
      <c r="H42" s="174">
        <f t="shared" si="1"/>
        <v>1153</v>
      </c>
    </row>
    <row r="43" spans="1:8">
      <c r="A43" s="145"/>
      <c r="B43" s="171" t="s">
        <v>171</v>
      </c>
      <c r="C43" s="173">
        <v>5630</v>
      </c>
      <c r="D43" s="173">
        <v>5661</v>
      </c>
      <c r="E43" s="173">
        <f t="shared" si="0"/>
        <v>-31</v>
      </c>
      <c r="F43" s="174">
        <v>6573</v>
      </c>
      <c r="G43" s="174">
        <v>5671</v>
      </c>
      <c r="H43" s="174">
        <f t="shared" si="1"/>
        <v>902</v>
      </c>
    </row>
    <row r="44" spans="1:8">
      <c r="A44" s="145"/>
      <c r="B44" s="171" t="s">
        <v>172</v>
      </c>
      <c r="C44" s="173">
        <v>5804</v>
      </c>
      <c r="D44" s="173">
        <v>5479</v>
      </c>
      <c r="E44" s="173">
        <f t="shared" si="0"/>
        <v>325</v>
      </c>
      <c r="F44" s="174">
        <v>6472</v>
      </c>
      <c r="G44" s="174">
        <v>5548</v>
      </c>
      <c r="H44" s="174">
        <f t="shared" si="1"/>
        <v>924</v>
      </c>
    </row>
    <row r="45" spans="1:8">
      <c r="A45" s="145"/>
      <c r="B45" s="171" t="s">
        <v>173</v>
      </c>
      <c r="C45" s="173">
        <v>5910</v>
      </c>
      <c r="D45" s="173">
        <v>5506</v>
      </c>
      <c r="E45" s="173">
        <f t="shared" si="0"/>
        <v>404</v>
      </c>
      <c r="F45" s="174">
        <v>6241.9118336348629</v>
      </c>
      <c r="G45" s="174">
        <v>5316.2454398550326</v>
      </c>
      <c r="H45" s="174">
        <f t="shared" si="1"/>
        <v>925.66639377983029</v>
      </c>
    </row>
    <row r="46" spans="1:8">
      <c r="A46" s="145"/>
      <c r="B46" s="171" t="s">
        <v>174</v>
      </c>
      <c r="C46" s="173">
        <v>6248</v>
      </c>
      <c r="D46" s="173">
        <v>5594</v>
      </c>
      <c r="E46" s="173">
        <f t="shared" si="0"/>
        <v>654</v>
      </c>
      <c r="F46" s="174">
        <v>6384</v>
      </c>
      <c r="G46" s="174">
        <v>5295</v>
      </c>
      <c r="H46" s="174">
        <f t="shared" si="1"/>
        <v>1089</v>
      </c>
    </row>
    <row r="47" spans="1:8">
      <c r="A47" s="145"/>
      <c r="B47" s="171" t="s">
        <v>175</v>
      </c>
      <c r="C47" s="173">
        <v>6357.5667131398259</v>
      </c>
      <c r="D47" s="173">
        <v>5604.3927705837859</v>
      </c>
      <c r="E47" s="173">
        <f t="shared" si="0"/>
        <v>753.17394255603995</v>
      </c>
      <c r="F47" s="174">
        <v>6309.5177131270348</v>
      </c>
      <c r="G47" s="174">
        <v>5113.2212970195551</v>
      </c>
      <c r="H47" s="174">
        <f t="shared" si="1"/>
        <v>1196.2964161074797</v>
      </c>
    </row>
    <row r="48" spans="1:8">
      <c r="A48" s="145"/>
      <c r="B48" s="171" t="s">
        <v>176</v>
      </c>
      <c r="C48" s="173">
        <v>6475</v>
      </c>
      <c r="D48" s="173">
        <v>5554.5778553211167</v>
      </c>
      <c r="E48" s="173">
        <f t="shared" si="0"/>
        <v>920.42214467888334</v>
      </c>
      <c r="F48" s="174">
        <v>6273.7359731478391</v>
      </c>
      <c r="G48" s="174">
        <v>5268.6248843713074</v>
      </c>
      <c r="H48" s="174">
        <f t="shared" si="1"/>
        <v>1005.1110887765317</v>
      </c>
    </row>
    <row r="49" spans="1:8">
      <c r="A49" s="145"/>
      <c r="B49" s="171" t="s">
        <v>177</v>
      </c>
      <c r="C49" s="173">
        <v>6513.9958353477959</v>
      </c>
      <c r="D49" s="173">
        <v>5335.860958416326</v>
      </c>
      <c r="E49" s="173">
        <f t="shared" si="0"/>
        <v>1178.13487693147</v>
      </c>
      <c r="F49" s="174">
        <v>6239.7523976164557</v>
      </c>
      <c r="G49" s="174">
        <v>4902.6749638197243</v>
      </c>
      <c r="H49" s="174">
        <f t="shared" si="1"/>
        <v>1337.0774337967314</v>
      </c>
    </row>
    <row r="50" spans="1:8">
      <c r="A50" s="145"/>
      <c r="B50" s="171" t="s">
        <v>178</v>
      </c>
      <c r="C50" s="173">
        <v>6452.584084365295</v>
      </c>
      <c r="D50" s="173">
        <v>5291.9743703240392</v>
      </c>
      <c r="E50" s="173">
        <f t="shared" si="0"/>
        <v>1160.6097140412558</v>
      </c>
      <c r="F50" s="174">
        <v>6277.9000857863766</v>
      </c>
      <c r="G50" s="174">
        <v>5019.5689873027595</v>
      </c>
      <c r="H50" s="174">
        <f t="shared" si="1"/>
        <v>1258.3310984836171</v>
      </c>
    </row>
    <row r="51" spans="1:8">
      <c r="A51" s="145"/>
      <c r="B51" s="171" t="s">
        <v>179</v>
      </c>
      <c r="C51" s="173">
        <v>6403</v>
      </c>
      <c r="D51" s="173">
        <v>5682</v>
      </c>
      <c r="E51" s="173">
        <f t="shared" si="0"/>
        <v>721</v>
      </c>
      <c r="F51" s="174">
        <v>6151.7263315580203</v>
      </c>
      <c r="G51" s="174">
        <v>4943.0313723339495</v>
      </c>
      <c r="H51" s="174">
        <f t="shared" si="1"/>
        <v>1208.6949592240708</v>
      </c>
    </row>
    <row r="52" spans="1:8">
      <c r="A52" s="145"/>
      <c r="B52" s="171" t="s">
        <v>180</v>
      </c>
      <c r="C52" s="173">
        <v>6397.8965517615134</v>
      </c>
      <c r="D52" s="173">
        <v>5794.3890775663085</v>
      </c>
      <c r="E52" s="173">
        <f t="shared" si="0"/>
        <v>603.50747419520485</v>
      </c>
      <c r="F52" s="174">
        <v>6007.4921467860549</v>
      </c>
      <c r="G52" s="174">
        <v>4871.0523996969232</v>
      </c>
      <c r="H52" s="174">
        <f t="shared" si="1"/>
        <v>1136.4397470891317</v>
      </c>
    </row>
    <row r="53" spans="1:8">
      <c r="A53" s="145"/>
      <c r="B53" s="171" t="s">
        <v>181</v>
      </c>
      <c r="C53" s="175">
        <v>6568</v>
      </c>
      <c r="D53" s="175">
        <v>6154.847039495945</v>
      </c>
      <c r="E53" s="173">
        <f t="shared" si="0"/>
        <v>413.15296050405505</v>
      </c>
      <c r="F53" s="174">
        <v>6136.0277796680029</v>
      </c>
      <c r="G53" s="174">
        <v>4798</v>
      </c>
      <c r="H53" s="174">
        <f t="shared" si="1"/>
        <v>1338.0277796680029</v>
      </c>
    </row>
    <row r="54" spans="1:8">
      <c r="A54" s="145"/>
      <c r="B54" s="171" t="s">
        <v>182</v>
      </c>
      <c r="C54" s="175">
        <v>6090.4468533611971</v>
      </c>
      <c r="D54" s="175">
        <v>5501.1627480875759</v>
      </c>
      <c r="E54" s="173">
        <f t="shared" si="0"/>
        <v>589.28410527362121</v>
      </c>
      <c r="F54" s="174">
        <v>6102.8248065134339</v>
      </c>
      <c r="G54" s="174">
        <v>4791</v>
      </c>
      <c r="H54" s="174">
        <f t="shared" si="1"/>
        <v>1311.8248065134339</v>
      </c>
    </row>
    <row r="55" spans="1:8">
      <c r="A55" s="145"/>
      <c r="B55" s="171" t="s">
        <v>183</v>
      </c>
      <c r="C55" s="175">
        <v>6232</v>
      </c>
      <c r="D55" s="175">
        <v>5977</v>
      </c>
      <c r="E55" s="173">
        <f t="shared" si="0"/>
        <v>255</v>
      </c>
      <c r="F55" s="174">
        <v>6073.0145937695352</v>
      </c>
      <c r="G55" s="174">
        <v>5021</v>
      </c>
      <c r="H55" s="174">
        <f t="shared" si="1"/>
        <v>1052.0145937695352</v>
      </c>
    </row>
    <row r="56" spans="1:8">
      <c r="A56" s="145"/>
      <c r="B56" s="171" t="s">
        <v>184</v>
      </c>
      <c r="C56" s="175">
        <v>6074</v>
      </c>
      <c r="D56" s="175">
        <v>5805</v>
      </c>
      <c r="E56" s="173">
        <f t="shared" si="0"/>
        <v>269</v>
      </c>
      <c r="F56" s="174">
        <v>5858.0600952981085</v>
      </c>
      <c r="G56" s="174">
        <v>5023</v>
      </c>
      <c r="H56" s="174">
        <f t="shared" si="1"/>
        <v>835.06009529810854</v>
      </c>
    </row>
    <row r="57" spans="1:8">
      <c r="A57" s="145"/>
      <c r="B57" s="171" t="s">
        <v>185</v>
      </c>
      <c r="C57" s="175">
        <v>6289.2288828463561</v>
      </c>
      <c r="D57" s="175">
        <v>5785.1646050852751</v>
      </c>
      <c r="E57" s="173">
        <f t="shared" si="0"/>
        <v>504.06427776108103</v>
      </c>
      <c r="F57" s="174">
        <v>5872.5876215583667</v>
      </c>
      <c r="G57" s="174">
        <v>5008</v>
      </c>
      <c r="H57" s="174">
        <f t="shared" si="1"/>
        <v>864.58762155836666</v>
      </c>
    </row>
    <row r="58" spans="1:8">
      <c r="A58" s="145"/>
      <c r="B58" s="171" t="s">
        <v>186</v>
      </c>
      <c r="C58" s="173">
        <v>6492.2884281296692</v>
      </c>
      <c r="D58" s="173">
        <v>5950.9241683725058</v>
      </c>
      <c r="E58" s="173">
        <f t="shared" si="0"/>
        <v>541.36425975716338</v>
      </c>
      <c r="F58" s="174">
        <v>5981.7503685353231</v>
      </c>
      <c r="G58" s="174">
        <v>5166.4162629776329</v>
      </c>
      <c r="H58" s="174">
        <f t="shared" si="1"/>
        <v>815.33410555769024</v>
      </c>
    </row>
    <row r="59" spans="1:8">
      <c r="A59" s="145"/>
      <c r="B59" s="171" t="s">
        <v>187</v>
      </c>
      <c r="C59" s="175">
        <v>6671.324659290638</v>
      </c>
      <c r="D59" s="176">
        <v>5749.0184273129289</v>
      </c>
      <c r="E59" s="173">
        <f t="shared" si="0"/>
        <v>922.3062319777091</v>
      </c>
      <c r="F59" s="174">
        <v>5949.3103068501487</v>
      </c>
      <c r="G59" s="174">
        <v>5112.6959512519334</v>
      </c>
      <c r="H59" s="174">
        <f t="shared" si="1"/>
        <v>836.6143555982153</v>
      </c>
    </row>
    <row r="60" spans="1:8">
      <c r="A60" s="145"/>
      <c r="B60" s="171" t="s">
        <v>188</v>
      </c>
      <c r="C60" s="176">
        <v>6416.4144819360463</v>
      </c>
      <c r="D60" s="176">
        <v>6089.0239013887031</v>
      </c>
      <c r="E60" s="173">
        <f t="shared" si="0"/>
        <v>327.39058054734323</v>
      </c>
      <c r="F60" s="174">
        <v>5993.1709384618944</v>
      </c>
      <c r="G60" s="174">
        <v>5114</v>
      </c>
      <c r="H60" s="174">
        <f t="shared" si="1"/>
        <v>879.17093846189437</v>
      </c>
    </row>
    <row r="61" spans="1:8">
      <c r="A61" s="145"/>
      <c r="B61" s="171" t="s">
        <v>189</v>
      </c>
      <c r="C61" s="176">
        <v>6487.9503905486508</v>
      </c>
      <c r="D61" s="176">
        <v>6030.8630829202302</v>
      </c>
      <c r="E61" s="173">
        <f t="shared" si="0"/>
        <v>457.0873076284206</v>
      </c>
      <c r="F61" s="174">
        <v>6132.55</v>
      </c>
      <c r="G61" s="174">
        <v>5441.34</v>
      </c>
      <c r="H61" s="174">
        <f t="shared" si="1"/>
        <v>691.21</v>
      </c>
    </row>
    <row r="62" spans="1:8">
      <c r="A62" s="145"/>
      <c r="B62" s="171" t="s">
        <v>190</v>
      </c>
      <c r="C62" s="176">
        <v>6635.9954937902658</v>
      </c>
      <c r="D62" s="176">
        <v>6451.9399543836425</v>
      </c>
      <c r="E62" s="173">
        <f t="shared" si="0"/>
        <v>184.05553940662321</v>
      </c>
      <c r="F62" s="174">
        <v>6192.65</v>
      </c>
      <c r="G62" s="174">
        <v>5364</v>
      </c>
      <c r="H62" s="174">
        <f t="shared" si="1"/>
        <v>828.64999999999964</v>
      </c>
    </row>
    <row r="63" spans="1:8">
      <c r="A63" s="145"/>
      <c r="B63" s="171" t="s">
        <v>191</v>
      </c>
      <c r="C63" s="175">
        <v>6581.282975833361</v>
      </c>
      <c r="D63" s="176">
        <v>6185.2329537581036</v>
      </c>
      <c r="E63" s="173">
        <f t="shared" si="0"/>
        <v>396.0500220752574</v>
      </c>
      <c r="F63" s="174">
        <v>6319</v>
      </c>
      <c r="G63" s="174">
        <v>5521</v>
      </c>
      <c r="H63" s="174">
        <f t="shared" si="1"/>
        <v>798</v>
      </c>
    </row>
    <row r="64" spans="1:8">
      <c r="A64" s="145"/>
      <c r="B64" s="171" t="s">
        <v>192</v>
      </c>
      <c r="C64" s="175">
        <v>6535.6570374737958</v>
      </c>
      <c r="D64" s="175">
        <v>6283.4648835133175</v>
      </c>
      <c r="E64" s="175">
        <f t="shared" si="0"/>
        <v>252.19215396047821</v>
      </c>
      <c r="F64" s="304">
        <v>6226.18</v>
      </c>
      <c r="G64" s="174">
        <v>5555.35</v>
      </c>
      <c r="H64" s="174">
        <f t="shared" si="1"/>
        <v>670.82999999999993</v>
      </c>
    </row>
    <row r="65" spans="1:8">
      <c r="A65" s="145"/>
      <c r="B65" s="171" t="s">
        <v>193</v>
      </c>
      <c r="C65" s="175">
        <v>6549.5347913472124</v>
      </c>
      <c r="D65" s="175">
        <v>6481.1886386141314</v>
      </c>
      <c r="E65" s="175">
        <f t="shared" si="0"/>
        <v>68.346152733080999</v>
      </c>
      <c r="F65" s="304">
        <v>6448.6</v>
      </c>
      <c r="G65" s="174">
        <v>5609.67</v>
      </c>
      <c r="H65" s="174">
        <f t="shared" si="1"/>
        <v>838.93000000000029</v>
      </c>
    </row>
    <row r="66" spans="1:8">
      <c r="A66" s="145"/>
      <c r="B66" s="305" t="s">
        <v>214</v>
      </c>
      <c r="C66" s="175">
        <v>6461.5391869055193</v>
      </c>
      <c r="D66" s="175">
        <v>6430.393973420255</v>
      </c>
      <c r="E66" s="175">
        <f t="shared" si="0"/>
        <v>31.145213485264321</v>
      </c>
      <c r="F66" s="175">
        <v>6565.6720316301535</v>
      </c>
      <c r="G66" s="173">
        <v>5778.4937294171195</v>
      </c>
      <c r="H66" s="174">
        <f t="shared" si="1"/>
        <v>787.17830221303393</v>
      </c>
    </row>
    <row r="67" spans="1:8">
      <c r="A67" s="145"/>
      <c r="B67" s="305" t="s">
        <v>215</v>
      </c>
      <c r="C67" s="175">
        <v>6775.2579538889422</v>
      </c>
      <c r="D67" s="175">
        <v>6500.6278093026767</v>
      </c>
      <c r="E67" s="175">
        <f t="shared" si="0"/>
        <v>274.63014458626549</v>
      </c>
      <c r="F67" s="175">
        <v>6969.5215172449944</v>
      </c>
      <c r="G67" s="173">
        <v>6030.4699017128005</v>
      </c>
      <c r="H67" s="174">
        <f t="shared" si="1"/>
        <v>939.05161553219386</v>
      </c>
    </row>
    <row r="68" spans="1:8">
      <c r="B68" s="302" t="s">
        <v>216</v>
      </c>
      <c r="C68" s="173">
        <v>7329.1957904826668</v>
      </c>
      <c r="D68" s="173">
        <v>6816.2609597983783</v>
      </c>
      <c r="E68" s="173">
        <f t="shared" si="0"/>
        <v>512.9348306842885</v>
      </c>
      <c r="F68" s="173">
        <v>7035.25</v>
      </c>
      <c r="G68" s="173">
        <v>6065.28</v>
      </c>
      <c r="H68" s="174">
        <f t="shared" si="1"/>
        <v>969.97000000000025</v>
      </c>
    </row>
    <row r="69" spans="1:8">
      <c r="A69" s="145"/>
      <c r="B69" s="302" t="s">
        <v>217</v>
      </c>
      <c r="C69" s="173">
        <v>7370.8445826893767</v>
      </c>
      <c r="D69" s="173">
        <v>6829.4880413729461</v>
      </c>
      <c r="E69" s="173">
        <f t="shared" si="0"/>
        <v>541.35654131643059</v>
      </c>
      <c r="F69" s="173">
        <v>7345.0667597405554</v>
      </c>
      <c r="G69" s="173">
        <v>6337.123450457836</v>
      </c>
      <c r="H69" s="174">
        <f t="shared" si="1"/>
        <v>1007.9433092827194</v>
      </c>
    </row>
    <row r="70" spans="1:8">
      <c r="A70" s="303" t="s">
        <v>218</v>
      </c>
      <c r="B70" s="172"/>
      <c r="C70" s="172"/>
      <c r="D70" s="172"/>
      <c r="E70" s="172"/>
      <c r="F70" s="172"/>
      <c r="G70" s="172"/>
      <c r="H70" s="172"/>
    </row>
    <row r="71" spans="1:8">
      <c r="A71" s="145"/>
      <c r="B71" s="172"/>
      <c r="C71" s="172"/>
      <c r="D71" s="172"/>
      <c r="E71" s="172"/>
      <c r="F71" s="172"/>
      <c r="G71" s="172"/>
      <c r="H71" s="172"/>
    </row>
    <row r="72" spans="1:8">
      <c r="A72" s="145"/>
      <c r="B72" s="172"/>
      <c r="C72" s="172"/>
      <c r="D72" s="172"/>
      <c r="E72" s="172"/>
      <c r="F72" s="172"/>
      <c r="G72" s="172"/>
      <c r="H72" s="172"/>
    </row>
  </sheetData>
  <mergeCells count="2">
    <mergeCell ref="C22:E22"/>
    <mergeCell ref="F22:G22"/>
  </mergeCells>
  <pageMargins left="0.51181102362204722" right="0.31496062992125984" top="0.74803149606299213" bottom="0.35433070866141736" header="0.31496062992125984" footer="0.31496062992125984"/>
  <pageSetup paperSize="9" scale="81" orientation="landscape" r:id="rId1"/>
  <rowBreaks count="1" manualBreakCount="1">
    <brk id="3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3</vt:i4>
      </vt:variant>
    </vt:vector>
  </HeadingPairs>
  <TitlesOfParts>
    <vt:vector size="8" baseType="lpstr">
      <vt:lpstr>Nieruchomości_A</vt:lpstr>
      <vt:lpstr>Nieruchomości_B</vt:lpstr>
      <vt:lpstr>CENY - rynek pierwotny</vt:lpstr>
      <vt:lpstr>Ceny - rynek wtórny</vt:lpstr>
      <vt:lpstr>Ceny - wykresy</vt:lpstr>
      <vt:lpstr>'Ceny - wykresy'!Obszar_wydruku</vt:lpstr>
      <vt:lpstr>Nieruchomości_B!Obszar_wydruku</vt:lpstr>
      <vt:lpstr>Nieruchomości_A!Tytuły_wydruku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RBiASG, WPG, UMG</dc:creator>
  <cp:lastModifiedBy>Hrynkiewicz Marcin</cp:lastModifiedBy>
  <cp:lastPrinted>2018-03-05T09:59:49Z</cp:lastPrinted>
  <dcterms:created xsi:type="dcterms:W3CDTF">2007-01-26T14:26:40Z</dcterms:created>
  <dcterms:modified xsi:type="dcterms:W3CDTF">2018-03-05T10:01:07Z</dcterms:modified>
</cp:coreProperties>
</file>